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3845" windowHeight="11670"/>
  </bookViews>
  <sheets>
    <sheet name="日野上" sheetId="3" r:id="rId1"/>
    <sheet name="山上" sheetId="1" r:id="rId2"/>
    <sheet name="阿毘縁" sheetId="2" r:id="rId3"/>
    <sheet name="大宮" sheetId="4" r:id="rId4"/>
    <sheet name="多里" sheetId="5" r:id="rId5"/>
    <sheet name="石見" sheetId="6" r:id="rId6"/>
    <sheet name="福栄" sheetId="7" r:id="rId7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<sst xmlns="http://schemas.openxmlformats.org/spreadsheetml/2006/main" xmlns:r="http://schemas.openxmlformats.org/officeDocument/2006/relationships" count="290" uniqueCount="290">
  <si>
    <t>灰谷</t>
    <rPh sb="0" eb="1">
      <t>ハイ</t>
    </rPh>
    <rPh sb="1" eb="2">
      <t>タニ</t>
    </rPh>
    <phoneticPr fontId="10"/>
  </si>
  <si>
    <t>菅沢</t>
    <rPh sb="0" eb="1">
      <t>スガ</t>
    </rPh>
    <rPh sb="1" eb="2">
      <t>サワ</t>
    </rPh>
    <phoneticPr fontId="10"/>
  </si>
  <si>
    <t>上三栄</t>
    <rPh sb="0" eb="1">
      <t>ウエ</t>
    </rPh>
    <rPh sb="1" eb="2">
      <t>サン</t>
    </rPh>
    <rPh sb="2" eb="3">
      <t>エイ</t>
    </rPh>
    <phoneticPr fontId="10"/>
  </si>
  <si>
    <t>狩屋原</t>
    <rPh sb="0" eb="1">
      <t>カ</t>
    </rPh>
    <rPh sb="1" eb="2">
      <t>ヤ</t>
    </rPh>
    <rPh sb="2" eb="3">
      <t>ハラ</t>
    </rPh>
    <phoneticPr fontId="10"/>
  </si>
  <si>
    <t>生山</t>
    <rPh sb="0" eb="1">
      <t>ショウ</t>
    </rPh>
    <rPh sb="1" eb="2">
      <t>ヤマ</t>
    </rPh>
    <phoneticPr fontId="10"/>
  </si>
  <si>
    <t>河上</t>
    <rPh sb="0" eb="1">
      <t>カワ</t>
    </rPh>
    <rPh sb="1" eb="2">
      <t>ウエ</t>
    </rPh>
    <phoneticPr fontId="10"/>
  </si>
  <si>
    <t>矢戸</t>
    <rPh sb="0" eb="1">
      <t>ヤ</t>
    </rPh>
    <rPh sb="1" eb="2">
      <t>ト</t>
    </rPh>
    <phoneticPr fontId="10"/>
  </si>
  <si>
    <t>三栄</t>
    <rPh sb="0" eb="2">
      <t>サンエイ</t>
    </rPh>
    <phoneticPr fontId="10"/>
  </si>
  <si>
    <t>下代と合算</t>
  </si>
  <si>
    <t>長者原</t>
    <rPh sb="0" eb="1">
      <t>ナガ</t>
    </rPh>
    <rPh sb="1" eb="2">
      <t>モノ</t>
    </rPh>
    <rPh sb="2" eb="3">
      <t>ハラ</t>
    </rPh>
    <phoneticPr fontId="10"/>
  </si>
  <si>
    <t>塚原</t>
    <rPh sb="0" eb="1">
      <t>ツカ</t>
    </rPh>
    <rPh sb="1" eb="2">
      <t>ハラ</t>
    </rPh>
    <phoneticPr fontId="10"/>
  </si>
  <si>
    <t>陽側下</t>
    <rPh sb="0" eb="1">
      <t>ヨウ</t>
    </rPh>
    <rPh sb="1" eb="2">
      <t>ガワ</t>
    </rPh>
    <rPh sb="2" eb="3">
      <t>シタ</t>
    </rPh>
    <phoneticPr fontId="10"/>
  </si>
  <si>
    <t>下町</t>
    <rPh sb="0" eb="2">
      <t>シタマチ</t>
    </rPh>
    <phoneticPr fontId="10"/>
  </si>
  <si>
    <t>宮内</t>
    <rPh sb="0" eb="2">
      <t>ミヤウチ</t>
    </rPh>
    <phoneticPr fontId="10"/>
  </si>
  <si>
    <t>丸山</t>
    <rPh sb="0" eb="2">
      <t>マルヤマ</t>
    </rPh>
    <phoneticPr fontId="10"/>
  </si>
  <si>
    <t>霞</t>
    <rPh sb="0" eb="1">
      <t>カスミ</t>
    </rPh>
    <phoneticPr fontId="10"/>
  </si>
  <si>
    <t>毛無</t>
    <rPh sb="0" eb="1">
      <t>ケ</t>
    </rPh>
    <rPh sb="1" eb="2">
      <t>ナ</t>
    </rPh>
    <phoneticPr fontId="10"/>
  </si>
  <si>
    <t>河本</t>
    <rPh sb="0" eb="1">
      <t>カワ</t>
    </rPh>
    <rPh sb="1" eb="2">
      <t>ホン</t>
    </rPh>
    <phoneticPr fontId="10"/>
  </si>
  <si>
    <t>潤谷</t>
    <rPh sb="0" eb="1">
      <t>ウルオ</t>
    </rPh>
    <rPh sb="1" eb="2">
      <t>タニ</t>
    </rPh>
    <phoneticPr fontId="10"/>
  </si>
  <si>
    <t>山上
地域</t>
    <rPh sb="0" eb="1">
      <t>やま</t>
    </rPh>
    <rPh sb="1" eb="2">
      <t>かみ</t>
    </rPh>
    <rPh sb="3" eb="5">
      <t>ちいき</t>
    </rPh>
    <phoneticPr fontId="2" type="Hiragana"/>
  </si>
  <si>
    <t>管ノ原</t>
    <rPh sb="0" eb="1">
      <t>スガ</t>
    </rPh>
    <rPh sb="2" eb="3">
      <t>ハラ</t>
    </rPh>
    <phoneticPr fontId="10"/>
  </si>
  <si>
    <t>３班</t>
    <rPh sb="1" eb="2">
      <t>ハン</t>
    </rPh>
    <phoneticPr fontId="10"/>
  </si>
  <si>
    <t>陽１班</t>
    <rPh sb="0" eb="1">
      <t>ヨウ</t>
    </rPh>
    <rPh sb="2" eb="3">
      <t>ハン</t>
    </rPh>
    <phoneticPr fontId="10"/>
  </si>
  <si>
    <t>宮内第４</t>
    <rPh sb="0" eb="2">
      <t>ミヤウチ</t>
    </rPh>
    <rPh sb="2" eb="3">
      <t>ダイ</t>
    </rPh>
    <phoneticPr fontId="10"/>
  </si>
  <si>
    <t>東ノ原</t>
    <rPh sb="0" eb="1">
      <t>ヒガシ</t>
    </rPh>
    <rPh sb="2" eb="3">
      <t>ハラ</t>
    </rPh>
    <phoneticPr fontId="10"/>
  </si>
  <si>
    <t>２班</t>
    <rPh sb="1" eb="2">
      <t>ハン</t>
    </rPh>
    <phoneticPr fontId="10"/>
  </si>
  <si>
    <t>木谷</t>
    <rPh sb="0" eb="1">
      <t>キ</t>
    </rPh>
    <rPh sb="1" eb="2">
      <t>タニ</t>
    </rPh>
    <phoneticPr fontId="10"/>
  </si>
  <si>
    <t>陰地</t>
    <rPh sb="0" eb="1">
      <t>カゲ</t>
    </rPh>
    <rPh sb="1" eb="2">
      <t>チ</t>
    </rPh>
    <phoneticPr fontId="10"/>
  </si>
  <si>
    <t>寺の前上</t>
    <rPh sb="0" eb="1">
      <t>テラ</t>
    </rPh>
    <rPh sb="2" eb="3">
      <t>マエ</t>
    </rPh>
    <rPh sb="3" eb="4">
      <t>ウエ</t>
    </rPh>
    <phoneticPr fontId="10"/>
  </si>
  <si>
    <t>下法導寺</t>
    <rPh sb="0" eb="1">
      <t>シタ</t>
    </rPh>
    <rPh sb="1" eb="2">
      <t>ホウ</t>
    </rPh>
    <rPh sb="2" eb="3">
      <t>ドウ</t>
    </rPh>
    <rPh sb="3" eb="4">
      <t>テラ</t>
    </rPh>
    <phoneticPr fontId="10"/>
  </si>
  <si>
    <t>陽２班</t>
    <rPh sb="0" eb="1">
      <t>ヨウ</t>
    </rPh>
    <rPh sb="2" eb="3">
      <t>ハン</t>
    </rPh>
    <phoneticPr fontId="10"/>
  </si>
  <si>
    <t>９区</t>
    <rPh sb="1" eb="2">
      <t>ク</t>
    </rPh>
    <phoneticPr fontId="10"/>
  </si>
  <si>
    <t>宮内第１</t>
    <rPh sb="0" eb="2">
      <t>ミヤウチ</t>
    </rPh>
    <rPh sb="2" eb="3">
      <t>ダイ</t>
    </rPh>
    <phoneticPr fontId="10"/>
  </si>
  <si>
    <t>中組</t>
    <rPh sb="0" eb="1">
      <t>ナカ</t>
    </rPh>
    <rPh sb="1" eb="2">
      <t>クミ</t>
    </rPh>
    <phoneticPr fontId="10"/>
  </si>
  <si>
    <t>上横見</t>
    <rPh sb="0" eb="1">
      <t>ウエ</t>
    </rPh>
    <rPh sb="1" eb="2">
      <t>ヨコ</t>
    </rPh>
    <rPh sb="2" eb="3">
      <t>ミ</t>
    </rPh>
    <phoneticPr fontId="10"/>
  </si>
  <si>
    <t>宮内第２</t>
    <rPh sb="0" eb="2">
      <t>ミヤウチ</t>
    </rPh>
    <rPh sb="2" eb="3">
      <t>ダイ</t>
    </rPh>
    <phoneticPr fontId="10"/>
  </si>
  <si>
    <t>三栄第３</t>
    <rPh sb="0" eb="2">
      <t>サンエイ</t>
    </rPh>
    <rPh sb="2" eb="3">
      <t>ダイ</t>
    </rPh>
    <phoneticPr fontId="10"/>
  </si>
  <si>
    <t>平成22(2010)</t>
    <rPh sb="0" eb="2">
      <t>へいせい</t>
    </rPh>
    <phoneticPr fontId="2" type="Hiragana"/>
  </si>
  <si>
    <t>陽側上</t>
    <rPh sb="0" eb="1">
      <t>ヨウ</t>
    </rPh>
    <rPh sb="1" eb="2">
      <t>ガワ</t>
    </rPh>
    <rPh sb="2" eb="3">
      <t>ウエ</t>
    </rPh>
    <phoneticPr fontId="10"/>
  </si>
  <si>
    <t>宮内第３</t>
    <rPh sb="0" eb="2">
      <t>ミヤウチ</t>
    </rPh>
    <rPh sb="2" eb="3">
      <t>ダイ</t>
    </rPh>
    <phoneticPr fontId="10"/>
  </si>
  <si>
    <t>山根</t>
    <rPh sb="0" eb="2">
      <t>ヤマネ</t>
    </rPh>
    <phoneticPr fontId="10"/>
  </si>
  <si>
    <t>宮内第５</t>
    <rPh sb="0" eb="2">
      <t>ミヤウチ</t>
    </rPh>
    <rPh sb="2" eb="3">
      <t>ダイ</t>
    </rPh>
    <phoneticPr fontId="10"/>
  </si>
  <si>
    <t>宮内第６</t>
    <rPh sb="0" eb="2">
      <t>ミヤウチ</t>
    </rPh>
    <rPh sb="2" eb="3">
      <t>ダイ</t>
    </rPh>
    <phoneticPr fontId="10"/>
  </si>
  <si>
    <t>宮内第７</t>
    <rPh sb="0" eb="2">
      <t>ミヤウチ</t>
    </rPh>
    <rPh sb="2" eb="3">
      <t>ダイ</t>
    </rPh>
    <phoneticPr fontId="10"/>
  </si>
  <si>
    <t>宮内第８</t>
    <rPh sb="0" eb="2">
      <t>ミヤウチ</t>
    </rPh>
    <rPh sb="2" eb="3">
      <t>ダイ</t>
    </rPh>
    <phoneticPr fontId="10"/>
  </si>
  <si>
    <t>中萩</t>
    <rPh sb="0" eb="1">
      <t>ナカ</t>
    </rPh>
    <rPh sb="1" eb="2">
      <t>ハギ</t>
    </rPh>
    <phoneticPr fontId="10"/>
  </si>
  <si>
    <t>桜子</t>
    <rPh sb="0" eb="1">
      <t>サクラ</t>
    </rPh>
    <rPh sb="1" eb="2">
      <t>コ</t>
    </rPh>
    <phoneticPr fontId="10"/>
  </si>
  <si>
    <t>小濁</t>
    <rPh sb="0" eb="1">
      <t>コ</t>
    </rPh>
    <rPh sb="1" eb="2">
      <t>ニゴ</t>
    </rPh>
    <phoneticPr fontId="10"/>
  </si>
  <si>
    <t>上町</t>
    <rPh sb="0" eb="2">
      <t>ウエマチ</t>
    </rPh>
    <phoneticPr fontId="10"/>
  </si>
  <si>
    <t>３区</t>
    <rPh sb="1" eb="2">
      <t>ク</t>
    </rPh>
    <phoneticPr fontId="10"/>
  </si>
  <si>
    <t>三本杉</t>
    <rPh sb="0" eb="1">
      <t>サン</t>
    </rPh>
    <rPh sb="1" eb="2">
      <t>ホン</t>
    </rPh>
    <rPh sb="2" eb="3">
      <t>スギ</t>
    </rPh>
    <phoneticPr fontId="10"/>
  </si>
  <si>
    <t>森脇</t>
    <rPh sb="0" eb="2">
      <t>モリワキ</t>
    </rPh>
    <phoneticPr fontId="10"/>
  </si>
  <si>
    <t>仲屋</t>
    <rPh sb="0" eb="1">
      <t>ナカ</t>
    </rPh>
    <rPh sb="1" eb="2">
      <t>ヤ</t>
    </rPh>
    <phoneticPr fontId="10"/>
  </si>
  <si>
    <t>三栄第７</t>
    <rPh sb="0" eb="2">
      <t>サンエイ</t>
    </rPh>
    <rPh sb="2" eb="3">
      <t>ダイ</t>
    </rPh>
    <phoneticPr fontId="10"/>
  </si>
  <si>
    <t>長砂</t>
    <rPh sb="0" eb="1">
      <t>ナガ</t>
    </rPh>
    <rPh sb="1" eb="2">
      <t>スナ</t>
    </rPh>
    <phoneticPr fontId="10"/>
  </si>
  <si>
    <t>上ノ谷</t>
    <rPh sb="0" eb="1">
      <t>ウエ</t>
    </rPh>
    <rPh sb="2" eb="3">
      <t>タニ</t>
    </rPh>
    <phoneticPr fontId="10"/>
  </si>
  <si>
    <t>奥組</t>
    <rPh sb="0" eb="1">
      <t>オク</t>
    </rPh>
    <rPh sb="1" eb="2">
      <t>クミ</t>
    </rPh>
    <phoneticPr fontId="10"/>
  </si>
  <si>
    <t>６区</t>
    <rPh sb="1" eb="2">
      <t>ク</t>
    </rPh>
    <phoneticPr fontId="10"/>
  </si>
  <si>
    <t>下組</t>
    <rPh sb="0" eb="1">
      <t>シタ</t>
    </rPh>
    <rPh sb="1" eb="2">
      <t>クミ</t>
    </rPh>
    <phoneticPr fontId="10"/>
  </si>
  <si>
    <t>石見
地域</t>
    <rPh sb="0" eb="2">
      <t>いわみ</t>
    </rPh>
    <rPh sb="3" eb="5">
      <t>ちいき</t>
    </rPh>
    <phoneticPr fontId="2" type="Hiragana"/>
  </si>
  <si>
    <t>２区</t>
    <rPh sb="1" eb="2">
      <t>ク</t>
    </rPh>
    <phoneticPr fontId="10"/>
  </si>
  <si>
    <t>三栄第１</t>
    <rPh sb="0" eb="2">
      <t>サンエイ</t>
    </rPh>
    <phoneticPr fontId="10"/>
  </si>
  <si>
    <t>５区</t>
    <rPh sb="1" eb="2">
      <t>ク</t>
    </rPh>
    <phoneticPr fontId="10"/>
  </si>
  <si>
    <t>三栄第２</t>
    <rPh sb="0" eb="2">
      <t>サンエイ</t>
    </rPh>
    <rPh sb="2" eb="3">
      <t>ダイ</t>
    </rPh>
    <phoneticPr fontId="10"/>
  </si>
  <si>
    <t>上萩山</t>
    <rPh sb="0" eb="1">
      <t>ウエ</t>
    </rPh>
    <rPh sb="1" eb="3">
      <t>ハギヤマ</t>
    </rPh>
    <phoneticPr fontId="10"/>
  </si>
  <si>
    <t>三栄第４</t>
    <rPh sb="0" eb="2">
      <t>サンエイ</t>
    </rPh>
    <rPh sb="2" eb="3">
      <t>ダイ</t>
    </rPh>
    <phoneticPr fontId="10"/>
  </si>
  <si>
    <t>三栄第５</t>
    <rPh sb="0" eb="2">
      <t>サンエイ</t>
    </rPh>
    <rPh sb="2" eb="3">
      <t>ダイ</t>
    </rPh>
    <phoneticPr fontId="10"/>
  </si>
  <si>
    <t>三栄第６</t>
    <rPh sb="0" eb="1">
      <t>サン</t>
    </rPh>
    <rPh sb="1" eb="2">
      <t>エイ</t>
    </rPh>
    <rPh sb="2" eb="3">
      <t>ダイ</t>
    </rPh>
    <phoneticPr fontId="10"/>
  </si>
  <si>
    <t>大谷</t>
    <rPh sb="0" eb="2">
      <t>オオタニ</t>
    </rPh>
    <phoneticPr fontId="10"/>
  </si>
  <si>
    <t>深谷</t>
    <rPh sb="0" eb="2">
      <t>フカタニ</t>
    </rPh>
    <phoneticPr fontId="10"/>
  </si>
  <si>
    <t>14区</t>
    <rPh sb="2" eb="3">
      <t>ク</t>
    </rPh>
    <phoneticPr fontId="10"/>
  </si>
  <si>
    <t>上組</t>
    <rPh sb="0" eb="1">
      <t>ウエ</t>
    </rPh>
    <rPh sb="1" eb="2">
      <t>クミ</t>
    </rPh>
    <phoneticPr fontId="10"/>
  </si>
  <si>
    <t>上法導寺</t>
    <rPh sb="0" eb="1">
      <t>ウエ</t>
    </rPh>
    <rPh sb="1" eb="2">
      <t>ホウ</t>
    </rPh>
    <rPh sb="2" eb="3">
      <t>ドウ</t>
    </rPh>
    <rPh sb="3" eb="4">
      <t>テラ</t>
    </rPh>
    <phoneticPr fontId="10"/>
  </si>
  <si>
    <t>１区</t>
    <rPh sb="1" eb="2">
      <t>ク</t>
    </rPh>
    <phoneticPr fontId="10"/>
  </si>
  <si>
    <t>４区</t>
    <rPh sb="1" eb="2">
      <t>ク</t>
    </rPh>
    <phoneticPr fontId="10"/>
  </si>
  <si>
    <t>大原２</t>
    <rPh sb="0" eb="2">
      <t>オオハラ</t>
    </rPh>
    <phoneticPr fontId="10"/>
  </si>
  <si>
    <t>田曽</t>
    <rPh sb="0" eb="1">
      <t>タ</t>
    </rPh>
    <rPh sb="1" eb="2">
      <t>ソウ</t>
    </rPh>
    <phoneticPr fontId="10"/>
  </si>
  <si>
    <t>阿毘縁
地域</t>
    <rPh sb="0" eb="3">
      <t>あびれ</t>
    </rPh>
    <rPh sb="4" eb="6">
      <t>ちいき</t>
    </rPh>
    <phoneticPr fontId="2" type="Hiragana"/>
  </si>
  <si>
    <t>上阿毘縁下</t>
    <rPh sb="0" eb="1">
      <t>ウエ</t>
    </rPh>
    <rPh sb="1" eb="2">
      <t>ア</t>
    </rPh>
    <rPh sb="2" eb="3">
      <t>ヒ</t>
    </rPh>
    <rPh sb="3" eb="4">
      <t>エン</t>
    </rPh>
    <rPh sb="4" eb="5">
      <t>シタ</t>
    </rPh>
    <phoneticPr fontId="10"/>
  </si>
  <si>
    <t>牛ノ尾</t>
    <rPh sb="0" eb="1">
      <t>ウシ</t>
    </rPh>
    <rPh sb="2" eb="3">
      <t>オ</t>
    </rPh>
    <phoneticPr fontId="10"/>
  </si>
  <si>
    <t>大坂上</t>
    <rPh sb="0" eb="2">
      <t>オオサカ</t>
    </rPh>
    <rPh sb="2" eb="3">
      <t>ウエ</t>
    </rPh>
    <phoneticPr fontId="10"/>
  </si>
  <si>
    <t>上原口</t>
    <rPh sb="0" eb="2">
      <t>ウエハラ</t>
    </rPh>
    <rPh sb="2" eb="3">
      <t>クチ</t>
    </rPh>
    <phoneticPr fontId="10"/>
  </si>
  <si>
    <t>坂本</t>
    <rPh sb="0" eb="2">
      <t>サカモト</t>
    </rPh>
    <phoneticPr fontId="10"/>
  </si>
  <si>
    <t>権現</t>
    <rPh sb="0" eb="2">
      <t>ゴンゲン</t>
    </rPh>
    <phoneticPr fontId="10"/>
  </si>
  <si>
    <t>三田所</t>
    <rPh sb="0" eb="2">
      <t>サンダ</t>
    </rPh>
    <rPh sb="2" eb="3">
      <t>ショ</t>
    </rPh>
    <phoneticPr fontId="10"/>
  </si>
  <si>
    <t>小原</t>
    <rPh sb="0" eb="1">
      <t>コ</t>
    </rPh>
    <rPh sb="1" eb="2">
      <t>ハラ</t>
    </rPh>
    <phoneticPr fontId="10"/>
  </si>
  <si>
    <t>８区</t>
    <rPh sb="1" eb="2">
      <t>ク</t>
    </rPh>
    <phoneticPr fontId="10"/>
  </si>
  <si>
    <t>新屋</t>
    <rPh sb="0" eb="1">
      <t>シン</t>
    </rPh>
    <rPh sb="1" eb="2">
      <t>ヤ</t>
    </rPh>
    <phoneticPr fontId="10"/>
  </si>
  <si>
    <t>７区</t>
    <rPh sb="1" eb="2">
      <t>ク</t>
    </rPh>
    <phoneticPr fontId="10"/>
  </si>
  <si>
    <t>総数</t>
  </si>
  <si>
    <t>男</t>
  </si>
  <si>
    <t>本山</t>
    <rPh sb="0" eb="2">
      <t>ホンザン</t>
    </rPh>
    <phoneticPr fontId="10"/>
  </si>
  <si>
    <t>女</t>
  </si>
  <si>
    <t>砂田</t>
    <rPh sb="0" eb="1">
      <t>スナ</t>
    </rPh>
    <rPh sb="1" eb="2">
      <t>タ</t>
    </rPh>
    <phoneticPr fontId="10"/>
  </si>
  <si>
    <t>世帯数</t>
  </si>
  <si>
    <t>人口</t>
    <rPh sb="0" eb="1">
      <t>ヒト</t>
    </rPh>
    <rPh sb="1" eb="2">
      <t>クチ</t>
    </rPh>
    <phoneticPr fontId="10"/>
  </si>
  <si>
    <t>日野上
地域</t>
    <rPh sb="0" eb="2">
      <t>ひの</t>
    </rPh>
    <rPh sb="2" eb="3">
      <t>かみ</t>
    </rPh>
    <rPh sb="4" eb="6">
      <t>ちいき</t>
    </rPh>
    <phoneticPr fontId="2" type="Hiragana"/>
  </si>
  <si>
    <t>笠木</t>
    <rPh sb="0" eb="1">
      <t>カサ</t>
    </rPh>
    <rPh sb="1" eb="2">
      <t>キ</t>
    </rPh>
    <phoneticPr fontId="10"/>
  </si>
  <si>
    <t>平成12(2000)</t>
    <rPh sb="0" eb="2">
      <t>へいせい</t>
    </rPh>
    <phoneticPr fontId="2" type="Hiragana"/>
  </si>
  <si>
    <t>中湯谷第２</t>
    <rPh sb="0" eb="1">
      <t>ナカ</t>
    </rPh>
    <rPh sb="1" eb="2">
      <t>ユ</t>
    </rPh>
    <rPh sb="2" eb="3">
      <t>タニ</t>
    </rPh>
    <rPh sb="3" eb="4">
      <t>ダイ</t>
    </rPh>
    <phoneticPr fontId="10"/>
  </si>
  <si>
    <t>中横見</t>
    <rPh sb="0" eb="1">
      <t>ナカ</t>
    </rPh>
    <rPh sb="1" eb="2">
      <t>ヨコ</t>
    </rPh>
    <rPh sb="2" eb="3">
      <t>ミ</t>
    </rPh>
    <phoneticPr fontId="10"/>
  </si>
  <si>
    <t>茶屋</t>
    <rPh sb="0" eb="2">
      <t>チャヤ</t>
    </rPh>
    <phoneticPr fontId="10"/>
  </si>
  <si>
    <t>福万来</t>
    <rPh sb="0" eb="1">
      <t>フク</t>
    </rPh>
    <rPh sb="1" eb="2">
      <t>マン</t>
    </rPh>
    <rPh sb="2" eb="3">
      <t>ライ</t>
    </rPh>
    <phoneticPr fontId="10"/>
  </si>
  <si>
    <t>佐木谷</t>
    <rPh sb="0" eb="1">
      <t>サ</t>
    </rPh>
    <rPh sb="1" eb="2">
      <t>キ</t>
    </rPh>
    <rPh sb="2" eb="3">
      <t>タニ</t>
    </rPh>
    <phoneticPr fontId="10"/>
  </si>
  <si>
    <t>福寿実</t>
    <rPh sb="0" eb="2">
      <t>フクジュ</t>
    </rPh>
    <rPh sb="2" eb="3">
      <t>ジツ</t>
    </rPh>
    <phoneticPr fontId="10"/>
  </si>
  <si>
    <t>細屋</t>
    <rPh sb="0" eb="1">
      <t>ホソ</t>
    </rPh>
    <rPh sb="1" eb="2">
      <t>ヤ</t>
    </rPh>
    <phoneticPr fontId="10"/>
  </si>
  <si>
    <t>大仙谷</t>
    <rPh sb="0" eb="1">
      <t>ダイ</t>
    </rPh>
    <rPh sb="1" eb="2">
      <t>セン</t>
    </rPh>
    <rPh sb="2" eb="3">
      <t>タニ</t>
    </rPh>
    <phoneticPr fontId="10"/>
  </si>
  <si>
    <t>大戸</t>
    <rPh sb="0" eb="1">
      <t>オオ</t>
    </rPh>
    <rPh sb="1" eb="2">
      <t>ト</t>
    </rPh>
    <phoneticPr fontId="10"/>
  </si>
  <si>
    <t>中原</t>
    <rPh sb="0" eb="2">
      <t>ナカハラ</t>
    </rPh>
    <phoneticPr fontId="10"/>
  </si>
  <si>
    <t>矢原</t>
    <rPh sb="0" eb="1">
      <t>ヤ</t>
    </rPh>
    <rPh sb="1" eb="2">
      <t>ハラ</t>
    </rPh>
    <phoneticPr fontId="10"/>
  </si>
  <si>
    <t>懸日谷</t>
    <rPh sb="0" eb="1">
      <t>カ</t>
    </rPh>
    <rPh sb="1" eb="2">
      <t>ヒ</t>
    </rPh>
    <rPh sb="2" eb="3">
      <t>タニ</t>
    </rPh>
    <phoneticPr fontId="10"/>
  </si>
  <si>
    <t>下萩と合算</t>
  </si>
  <si>
    <t>１班と合算</t>
  </si>
  <si>
    <t>鉄穴内</t>
    <rPh sb="0" eb="1">
      <t>テツ</t>
    </rPh>
    <rPh sb="1" eb="2">
      <t>アナ</t>
    </rPh>
    <rPh sb="2" eb="3">
      <t>ウチ</t>
    </rPh>
    <phoneticPr fontId="10"/>
  </si>
  <si>
    <t>大原</t>
    <rPh sb="0" eb="2">
      <t>オオハラ</t>
    </rPh>
    <phoneticPr fontId="10"/>
  </si>
  <si>
    <t>山裏</t>
    <rPh sb="0" eb="1">
      <t>ヤマ</t>
    </rPh>
    <rPh sb="1" eb="2">
      <t>ウラ</t>
    </rPh>
    <phoneticPr fontId="10"/>
  </si>
  <si>
    <t>共栄</t>
    <rPh sb="0" eb="1">
      <t>キョウ</t>
    </rPh>
    <rPh sb="1" eb="2">
      <t>エイ</t>
    </rPh>
    <phoneticPr fontId="10"/>
  </si>
  <si>
    <t>11区</t>
    <rPh sb="2" eb="3">
      <t>ク</t>
    </rPh>
    <phoneticPr fontId="10"/>
  </si>
  <si>
    <t>小雀</t>
    <rPh sb="0" eb="1">
      <t>コ</t>
    </rPh>
    <rPh sb="1" eb="2">
      <t>スズメ</t>
    </rPh>
    <phoneticPr fontId="10"/>
  </si>
  <si>
    <t>中石見</t>
    <rPh sb="0" eb="1">
      <t>ナカ</t>
    </rPh>
    <rPh sb="1" eb="2">
      <t>イシ</t>
    </rPh>
    <rPh sb="2" eb="3">
      <t>ミ</t>
    </rPh>
    <phoneticPr fontId="10"/>
  </si>
  <si>
    <t>谷中</t>
    <rPh sb="0" eb="1">
      <t>タニ</t>
    </rPh>
    <rPh sb="1" eb="2">
      <t>ナカ</t>
    </rPh>
    <phoneticPr fontId="10"/>
  </si>
  <si>
    <t>下多田</t>
    <rPh sb="0" eb="1">
      <t>シタ</t>
    </rPh>
    <rPh sb="1" eb="3">
      <t>タダ</t>
    </rPh>
    <phoneticPr fontId="10"/>
  </si>
  <si>
    <t>野組</t>
    <rPh sb="0" eb="1">
      <t>ノ</t>
    </rPh>
    <rPh sb="1" eb="2">
      <t>クミ</t>
    </rPh>
    <phoneticPr fontId="10"/>
  </si>
  <si>
    <t>和田原</t>
    <rPh sb="0" eb="2">
      <t>ワダ</t>
    </rPh>
    <rPh sb="2" eb="3">
      <t>ハラ</t>
    </rPh>
    <phoneticPr fontId="10"/>
  </si>
  <si>
    <t>尾郷</t>
    <rPh sb="0" eb="1">
      <t>オ</t>
    </rPh>
    <rPh sb="1" eb="2">
      <t>ゴウ</t>
    </rPh>
    <phoneticPr fontId="10"/>
  </si>
  <si>
    <t>狩場</t>
    <rPh sb="0" eb="1">
      <t>カ</t>
    </rPh>
    <rPh sb="1" eb="2">
      <t>バ</t>
    </rPh>
    <phoneticPr fontId="10"/>
  </si>
  <si>
    <t>親和</t>
    <rPh sb="0" eb="1">
      <t>オヤ</t>
    </rPh>
    <rPh sb="1" eb="2">
      <t>ワ</t>
    </rPh>
    <phoneticPr fontId="10"/>
  </si>
  <si>
    <t>虫尾</t>
    <rPh sb="0" eb="1">
      <t>ムシ</t>
    </rPh>
    <rPh sb="1" eb="2">
      <t>オ</t>
    </rPh>
    <phoneticPr fontId="10"/>
  </si>
  <si>
    <t>熊﨏</t>
    <rPh sb="0" eb="1">
      <t>クマ</t>
    </rPh>
    <rPh sb="1" eb="2">
      <t>サコ</t>
    </rPh>
    <phoneticPr fontId="10"/>
  </si>
  <si>
    <t>原１</t>
    <rPh sb="0" eb="1">
      <t>ハラ</t>
    </rPh>
    <phoneticPr fontId="10"/>
  </si>
  <si>
    <t>阿毘縁</t>
    <rPh sb="0" eb="1">
      <t>ア</t>
    </rPh>
    <rPh sb="1" eb="2">
      <t>ヒ</t>
    </rPh>
    <rPh sb="2" eb="3">
      <t>エン</t>
    </rPh>
    <phoneticPr fontId="10"/>
  </si>
  <si>
    <t>下阿毘縁</t>
    <rPh sb="0" eb="1">
      <t>シタ</t>
    </rPh>
    <rPh sb="1" eb="2">
      <t>ア</t>
    </rPh>
    <rPh sb="2" eb="3">
      <t>ヒ</t>
    </rPh>
    <rPh sb="3" eb="4">
      <t>エン</t>
    </rPh>
    <phoneticPr fontId="10"/>
  </si>
  <si>
    <t>大管上</t>
    <rPh sb="0" eb="1">
      <t>オオ</t>
    </rPh>
    <rPh sb="1" eb="2">
      <t>スガ</t>
    </rPh>
    <rPh sb="2" eb="3">
      <t>ウエ</t>
    </rPh>
    <phoneticPr fontId="10"/>
  </si>
  <si>
    <t>松原口</t>
    <rPh sb="0" eb="2">
      <t>マツバラ</t>
    </rPh>
    <rPh sb="2" eb="3">
      <t>クチ</t>
    </rPh>
    <phoneticPr fontId="10"/>
  </si>
  <si>
    <t>大管下</t>
    <rPh sb="0" eb="1">
      <t>オオ</t>
    </rPh>
    <rPh sb="1" eb="2">
      <t>スガ</t>
    </rPh>
    <rPh sb="2" eb="3">
      <t>シタ</t>
    </rPh>
    <phoneticPr fontId="10"/>
  </si>
  <si>
    <t>若子原</t>
    <rPh sb="0" eb="1">
      <t>ワカ</t>
    </rPh>
    <rPh sb="1" eb="2">
      <t>コ</t>
    </rPh>
    <rPh sb="2" eb="3">
      <t>ハラ</t>
    </rPh>
    <phoneticPr fontId="10"/>
  </si>
  <si>
    <t>緑屋</t>
    <rPh sb="0" eb="1">
      <t>ミドリ</t>
    </rPh>
    <rPh sb="1" eb="2">
      <t>ヤ</t>
    </rPh>
    <phoneticPr fontId="10"/>
  </si>
  <si>
    <t>日向側</t>
    <rPh sb="0" eb="2">
      <t>ヒナタ</t>
    </rPh>
    <rPh sb="2" eb="3">
      <t>ガワ</t>
    </rPh>
    <phoneticPr fontId="10"/>
  </si>
  <si>
    <t>陰地側</t>
    <rPh sb="0" eb="1">
      <t>カゲ</t>
    </rPh>
    <rPh sb="1" eb="2">
      <t>チ</t>
    </rPh>
    <rPh sb="2" eb="3">
      <t>ガワ</t>
    </rPh>
    <phoneticPr fontId="10"/>
  </si>
  <si>
    <t>宮の前</t>
    <rPh sb="0" eb="1">
      <t>ミヤ</t>
    </rPh>
    <rPh sb="2" eb="3">
      <t>マエ</t>
    </rPh>
    <phoneticPr fontId="10"/>
  </si>
  <si>
    <t>木舟</t>
    <rPh sb="0" eb="1">
      <t>キ</t>
    </rPh>
    <rPh sb="1" eb="2">
      <t>フネ</t>
    </rPh>
    <phoneticPr fontId="10"/>
  </si>
  <si>
    <t>折渡</t>
  </si>
  <si>
    <t>砥波上</t>
    <rPh sb="0" eb="1">
      <t>アオト</t>
    </rPh>
    <rPh sb="1" eb="2">
      <t>ナミ</t>
    </rPh>
    <rPh sb="2" eb="3">
      <t>ウエ</t>
    </rPh>
    <phoneticPr fontId="10"/>
  </si>
  <si>
    <t>砥波下</t>
    <rPh sb="0" eb="1">
      <t>アオト</t>
    </rPh>
    <rPh sb="1" eb="2">
      <t>ナミ</t>
    </rPh>
    <rPh sb="2" eb="3">
      <t>シタ</t>
    </rPh>
    <phoneticPr fontId="10"/>
  </si>
  <si>
    <t>下の下</t>
    <rPh sb="0" eb="1">
      <t>シタ</t>
    </rPh>
    <rPh sb="2" eb="3">
      <t>シタ</t>
    </rPh>
    <phoneticPr fontId="10"/>
  </si>
  <si>
    <t>多里
地域</t>
    <rPh sb="0" eb="2">
      <t>たり</t>
    </rPh>
    <rPh sb="3" eb="5">
      <t>ちいき</t>
    </rPh>
    <phoneticPr fontId="2" type="Hiragana"/>
  </si>
  <si>
    <t>寺の前下</t>
    <rPh sb="0" eb="1">
      <t>テラ</t>
    </rPh>
    <rPh sb="2" eb="3">
      <t>マエ</t>
    </rPh>
    <rPh sb="3" eb="4">
      <t>シタ</t>
    </rPh>
    <phoneticPr fontId="10"/>
  </si>
  <si>
    <t>下の中</t>
    <rPh sb="0" eb="1">
      <t>シタ</t>
    </rPh>
    <rPh sb="2" eb="3">
      <t>ナカ</t>
    </rPh>
    <phoneticPr fontId="10"/>
  </si>
  <si>
    <t>深﨏</t>
    <rPh sb="0" eb="1">
      <t>フカ</t>
    </rPh>
    <rPh sb="1" eb="2">
      <t>サコ</t>
    </rPh>
    <phoneticPr fontId="10"/>
  </si>
  <si>
    <t>原２</t>
    <rPh sb="0" eb="1">
      <t>ハラ</t>
    </rPh>
    <phoneticPr fontId="10"/>
  </si>
  <si>
    <t>大宮
地域</t>
    <rPh sb="0" eb="2">
      <t>おおみや</t>
    </rPh>
    <rPh sb="3" eb="5">
      <t>ちいき</t>
    </rPh>
    <phoneticPr fontId="2" type="Hiragana"/>
  </si>
  <si>
    <t>折渡</t>
    <rPh sb="0" eb="1">
      <t>オ</t>
    </rPh>
    <rPh sb="1" eb="2">
      <t>ワタリ</t>
    </rPh>
    <phoneticPr fontId="10"/>
  </si>
  <si>
    <t>印賀</t>
    <rPh sb="0" eb="1">
      <t>イン</t>
    </rPh>
    <rPh sb="1" eb="2">
      <t>ガ</t>
    </rPh>
    <phoneticPr fontId="10"/>
  </si>
  <si>
    <t>平成7(1995)</t>
    <rPh sb="0" eb="2">
      <t>へいせい</t>
    </rPh>
    <phoneticPr fontId="2" type="Hiragana"/>
  </si>
  <si>
    <t>宝谷</t>
    <rPh sb="0" eb="1">
      <t>ホウ</t>
    </rPh>
    <rPh sb="1" eb="2">
      <t>タニ</t>
    </rPh>
    <phoneticPr fontId="10"/>
  </si>
  <si>
    <t>16区</t>
    <rPh sb="2" eb="3">
      <t>ク</t>
    </rPh>
    <phoneticPr fontId="10"/>
  </si>
  <si>
    <t>奥栗谷</t>
    <rPh sb="0" eb="1">
      <t>オク</t>
    </rPh>
    <rPh sb="1" eb="3">
      <t>クリタニ</t>
    </rPh>
    <phoneticPr fontId="10"/>
  </si>
  <si>
    <t>中栗谷</t>
    <rPh sb="0" eb="1">
      <t>ナカ</t>
    </rPh>
    <rPh sb="1" eb="3">
      <t>クリタニ</t>
    </rPh>
    <phoneticPr fontId="10"/>
  </si>
  <si>
    <t>下栗谷</t>
    <rPh sb="0" eb="1">
      <t>シタ</t>
    </rPh>
    <rPh sb="1" eb="3">
      <t>クリタニ</t>
    </rPh>
    <phoneticPr fontId="10"/>
  </si>
  <si>
    <t>鉄穴谷</t>
    <rPh sb="0" eb="1">
      <t>テツ</t>
    </rPh>
    <rPh sb="1" eb="2">
      <t>アナ</t>
    </rPh>
    <rPh sb="2" eb="3">
      <t>タニ</t>
    </rPh>
    <phoneticPr fontId="10"/>
  </si>
  <si>
    <t>貝崎と合算</t>
  </si>
  <si>
    <t>大宮</t>
    <rPh sb="0" eb="2">
      <t>オオミヤ</t>
    </rPh>
    <phoneticPr fontId="10"/>
  </si>
  <si>
    <t>下多田と合算</t>
  </si>
  <si>
    <t>豊栄</t>
    <rPh sb="0" eb="1">
      <t>ホウ</t>
    </rPh>
    <rPh sb="1" eb="2">
      <t>エイ</t>
    </rPh>
    <phoneticPr fontId="10"/>
  </si>
  <si>
    <t>友広１</t>
    <rPh sb="0" eb="1">
      <t>トモ</t>
    </rPh>
    <rPh sb="1" eb="2">
      <t>ヒロ</t>
    </rPh>
    <phoneticPr fontId="10"/>
  </si>
  <si>
    <t>東古市</t>
    <rPh sb="0" eb="1">
      <t>ヒガシ</t>
    </rPh>
    <rPh sb="1" eb="2">
      <t>コ</t>
    </rPh>
    <rPh sb="2" eb="3">
      <t>イチ</t>
    </rPh>
    <phoneticPr fontId="10"/>
  </si>
  <si>
    <t>西古市</t>
    <rPh sb="0" eb="1">
      <t>ニシ</t>
    </rPh>
    <rPh sb="1" eb="2">
      <t>コ</t>
    </rPh>
    <rPh sb="2" eb="3">
      <t>イチ</t>
    </rPh>
    <phoneticPr fontId="10"/>
  </si>
  <si>
    <t>下横見</t>
    <rPh sb="0" eb="1">
      <t>シタ</t>
    </rPh>
    <rPh sb="1" eb="2">
      <t>ヨコ</t>
    </rPh>
    <rPh sb="2" eb="3">
      <t>ミ</t>
    </rPh>
    <phoneticPr fontId="10"/>
  </si>
  <si>
    <t>立石</t>
    <rPh sb="0" eb="1">
      <t>タ</t>
    </rPh>
    <rPh sb="1" eb="2">
      <t>イシ</t>
    </rPh>
    <phoneticPr fontId="10"/>
  </si>
  <si>
    <t>下代</t>
    <rPh sb="0" eb="1">
      <t>シタ</t>
    </rPh>
    <rPh sb="1" eb="2">
      <t>ダイ</t>
    </rPh>
    <phoneticPr fontId="10"/>
  </si>
  <si>
    <t>中花口</t>
    <rPh sb="0" eb="1">
      <t>ナカ</t>
    </rPh>
    <rPh sb="1" eb="2">
      <t>ハナ</t>
    </rPh>
    <rPh sb="2" eb="3">
      <t>クチ</t>
    </rPh>
    <phoneticPr fontId="10"/>
  </si>
  <si>
    <t>土屋</t>
    <rPh sb="0" eb="2">
      <t>ツチヤ</t>
    </rPh>
    <phoneticPr fontId="10"/>
  </si>
  <si>
    <t>吉鈩</t>
    <rPh sb="0" eb="1">
      <t>ヨシ</t>
    </rPh>
    <phoneticPr fontId="10"/>
  </si>
  <si>
    <t>宝谷</t>
  </si>
  <si>
    <t>旧新屋１</t>
    <rPh sb="0" eb="1">
      <t>キュウ</t>
    </rPh>
    <rPh sb="1" eb="2">
      <t>シン</t>
    </rPh>
    <rPh sb="2" eb="3">
      <t>ヤ</t>
    </rPh>
    <phoneticPr fontId="10"/>
  </si>
  <si>
    <t>南</t>
    <rPh sb="0" eb="1">
      <t>ミナミ</t>
    </rPh>
    <phoneticPr fontId="10"/>
  </si>
  <si>
    <t>鍛冶屋１</t>
    <rPh sb="0" eb="2">
      <t>カジ</t>
    </rPh>
    <rPh sb="2" eb="3">
      <t>ヤ</t>
    </rPh>
    <phoneticPr fontId="10"/>
  </si>
  <si>
    <t>針間</t>
    <rPh sb="0" eb="1">
      <t>ハリ</t>
    </rPh>
    <rPh sb="1" eb="2">
      <t>マ</t>
    </rPh>
    <phoneticPr fontId="10"/>
  </si>
  <si>
    <t>元菅沢</t>
    <rPh sb="0" eb="1">
      <t>モト</t>
    </rPh>
    <rPh sb="1" eb="2">
      <t>スガ</t>
    </rPh>
    <rPh sb="2" eb="3">
      <t>サワ</t>
    </rPh>
    <phoneticPr fontId="10"/>
  </si>
  <si>
    <t>秋原</t>
    <rPh sb="0" eb="1">
      <t>アキ</t>
    </rPh>
    <rPh sb="1" eb="2">
      <t>ハラ</t>
    </rPh>
    <phoneticPr fontId="10"/>
  </si>
  <si>
    <t>中津合</t>
    <rPh sb="0" eb="1">
      <t>ナカ</t>
    </rPh>
    <rPh sb="1" eb="2">
      <t>ツ</t>
    </rPh>
    <rPh sb="2" eb="3">
      <t>ア</t>
    </rPh>
    <phoneticPr fontId="10"/>
  </si>
  <si>
    <t>多里</t>
    <rPh sb="0" eb="1">
      <t>オオ</t>
    </rPh>
    <rPh sb="1" eb="2">
      <t>サト</t>
    </rPh>
    <phoneticPr fontId="10"/>
  </si>
  <si>
    <t>湯河</t>
    <rPh sb="0" eb="1">
      <t>ユ</t>
    </rPh>
    <rPh sb="1" eb="2">
      <t>カワ</t>
    </rPh>
    <phoneticPr fontId="10"/>
  </si>
  <si>
    <t>１班</t>
    <rPh sb="1" eb="2">
      <t>ハン</t>
    </rPh>
    <phoneticPr fontId="10"/>
  </si>
  <si>
    <t>下町上組</t>
    <rPh sb="0" eb="2">
      <t>シタマチ</t>
    </rPh>
    <rPh sb="2" eb="3">
      <t>ウエ</t>
    </rPh>
    <rPh sb="3" eb="4">
      <t>クミ</t>
    </rPh>
    <phoneticPr fontId="10"/>
  </si>
  <si>
    <t>４班</t>
    <rPh sb="1" eb="2">
      <t>ハン</t>
    </rPh>
    <phoneticPr fontId="10"/>
  </si>
  <si>
    <t>貝崎</t>
    <rPh sb="0" eb="1">
      <t>カイ</t>
    </rPh>
    <rPh sb="1" eb="2">
      <t>サキ</t>
    </rPh>
    <phoneticPr fontId="10"/>
  </si>
  <si>
    <t>井出口</t>
    <rPh sb="0" eb="1">
      <t>イ</t>
    </rPh>
    <rPh sb="1" eb="2">
      <t>デ</t>
    </rPh>
    <rPh sb="2" eb="3">
      <t>クチ</t>
    </rPh>
    <phoneticPr fontId="10"/>
  </si>
  <si>
    <t>蔵本</t>
    <rPh sb="0" eb="1">
      <t>クラ</t>
    </rPh>
    <rPh sb="1" eb="2">
      <t>モト</t>
    </rPh>
    <phoneticPr fontId="10"/>
  </si>
  <si>
    <t>代ノ坂</t>
    <rPh sb="0" eb="1">
      <t>ダイ</t>
    </rPh>
    <rPh sb="2" eb="3">
      <t>サカ</t>
    </rPh>
    <phoneticPr fontId="10"/>
  </si>
  <si>
    <t>中湯谷第１</t>
    <rPh sb="0" eb="1">
      <t>ナカ</t>
    </rPh>
    <rPh sb="1" eb="2">
      <t>ユ</t>
    </rPh>
    <rPh sb="2" eb="3">
      <t>タニ</t>
    </rPh>
    <rPh sb="3" eb="4">
      <t>ダイ</t>
    </rPh>
    <phoneticPr fontId="10"/>
  </si>
  <si>
    <t>清滝</t>
    <rPh sb="0" eb="1">
      <t>シミズ</t>
    </rPh>
    <rPh sb="1" eb="2">
      <t>タキ</t>
    </rPh>
    <phoneticPr fontId="10"/>
  </si>
  <si>
    <t>段原口</t>
    <rPh sb="0" eb="1">
      <t>ダン</t>
    </rPh>
    <rPh sb="1" eb="2">
      <t>ハラ</t>
    </rPh>
    <rPh sb="2" eb="3">
      <t>クチ</t>
    </rPh>
    <phoneticPr fontId="10"/>
  </si>
  <si>
    <t>奥湯谷</t>
    <rPh sb="0" eb="1">
      <t>オク</t>
    </rPh>
    <rPh sb="1" eb="2">
      <t>ユ</t>
    </rPh>
    <rPh sb="2" eb="3">
      <t>タニ</t>
    </rPh>
    <phoneticPr fontId="10"/>
  </si>
  <si>
    <t>畑中</t>
    <rPh sb="0" eb="1">
      <t>ハタ</t>
    </rPh>
    <rPh sb="1" eb="2">
      <t>ナカ</t>
    </rPh>
    <phoneticPr fontId="10"/>
  </si>
  <si>
    <t>内方</t>
    <rPh sb="0" eb="1">
      <t>ウチ</t>
    </rPh>
    <rPh sb="1" eb="2">
      <t>カタ</t>
    </rPh>
    <phoneticPr fontId="10"/>
  </si>
  <si>
    <t>旧新屋２</t>
    <rPh sb="0" eb="1">
      <t>キュウ</t>
    </rPh>
    <rPh sb="1" eb="2">
      <t>シン</t>
    </rPh>
    <rPh sb="2" eb="3">
      <t>ヤ</t>
    </rPh>
    <phoneticPr fontId="10"/>
  </si>
  <si>
    <t>旧新屋３</t>
    <rPh sb="0" eb="1">
      <t>キュウ</t>
    </rPh>
    <rPh sb="1" eb="2">
      <t>シン</t>
    </rPh>
    <rPh sb="2" eb="3">
      <t>ヤ</t>
    </rPh>
    <phoneticPr fontId="10"/>
  </si>
  <si>
    <t>13区</t>
    <rPh sb="2" eb="3">
      <t>ク</t>
    </rPh>
    <phoneticPr fontId="10"/>
  </si>
  <si>
    <t>新山</t>
    <rPh sb="0" eb="1">
      <t>シン</t>
    </rPh>
    <rPh sb="1" eb="2">
      <t>ヤマ</t>
    </rPh>
    <phoneticPr fontId="10"/>
  </si>
  <si>
    <t>萩原</t>
    <rPh sb="0" eb="2">
      <t>ハギワラ</t>
    </rPh>
    <phoneticPr fontId="10"/>
  </si>
  <si>
    <t>新山日向側</t>
    <rPh sb="0" eb="1">
      <t>シン</t>
    </rPh>
    <rPh sb="1" eb="2">
      <t>ヤマ</t>
    </rPh>
    <rPh sb="2" eb="4">
      <t>ヒナタ</t>
    </rPh>
    <rPh sb="4" eb="5">
      <t>ガワ</t>
    </rPh>
    <phoneticPr fontId="10"/>
  </si>
  <si>
    <t>杉谷</t>
    <rPh sb="0" eb="1">
      <t>スギ</t>
    </rPh>
    <rPh sb="1" eb="2">
      <t>タニ</t>
    </rPh>
    <phoneticPr fontId="10"/>
  </si>
  <si>
    <t>中園</t>
    <rPh sb="0" eb="1">
      <t>ナカ</t>
    </rPh>
    <rPh sb="1" eb="2">
      <t>エン</t>
    </rPh>
    <phoneticPr fontId="10"/>
  </si>
  <si>
    <t>福塚</t>
    <rPh sb="0" eb="1">
      <t>フク</t>
    </rPh>
    <rPh sb="1" eb="2">
      <t>ツカ</t>
    </rPh>
    <phoneticPr fontId="10"/>
  </si>
  <si>
    <t>山国</t>
    <rPh sb="0" eb="1">
      <t>ヤマ</t>
    </rPh>
    <rPh sb="1" eb="2">
      <t>クニ</t>
    </rPh>
    <phoneticPr fontId="10"/>
  </si>
  <si>
    <t>赤坂</t>
    <rPh sb="0" eb="2">
      <t>アカサカ</t>
    </rPh>
    <phoneticPr fontId="10"/>
  </si>
  <si>
    <t>原明</t>
    <rPh sb="0" eb="1">
      <t>ハラ</t>
    </rPh>
    <rPh sb="1" eb="2">
      <t>ア</t>
    </rPh>
    <phoneticPr fontId="10"/>
  </si>
  <si>
    <t>角原</t>
    <rPh sb="0" eb="1">
      <t>ツノ</t>
    </rPh>
    <rPh sb="1" eb="2">
      <t>ハラ</t>
    </rPh>
    <phoneticPr fontId="10"/>
  </si>
  <si>
    <t>井出口中</t>
    <rPh sb="0" eb="1">
      <t>イ</t>
    </rPh>
    <rPh sb="1" eb="3">
      <t>デグチ</t>
    </rPh>
    <rPh sb="3" eb="4">
      <t>ナカ</t>
    </rPh>
    <phoneticPr fontId="10"/>
  </si>
  <si>
    <t>井出口下</t>
    <rPh sb="0" eb="1">
      <t>イ</t>
    </rPh>
    <rPh sb="1" eb="3">
      <t>デグチ</t>
    </rPh>
    <rPh sb="3" eb="4">
      <t>シタ</t>
    </rPh>
    <phoneticPr fontId="10"/>
  </si>
  <si>
    <t>長沢</t>
    <rPh sb="0" eb="1">
      <t>ナガ</t>
    </rPh>
    <rPh sb="1" eb="2">
      <t>サワ</t>
    </rPh>
    <phoneticPr fontId="10"/>
  </si>
  <si>
    <t>奥萩</t>
    <rPh sb="0" eb="1">
      <t>オク</t>
    </rPh>
    <rPh sb="1" eb="2">
      <t>ハギ</t>
    </rPh>
    <phoneticPr fontId="10"/>
  </si>
  <si>
    <t>下萩</t>
    <rPh sb="0" eb="1">
      <t>シタ</t>
    </rPh>
    <rPh sb="1" eb="2">
      <t>ハギ</t>
    </rPh>
    <phoneticPr fontId="10"/>
  </si>
  <si>
    <t>吉鈩と合算</t>
  </si>
  <si>
    <t>滑</t>
    <rPh sb="0" eb="1">
      <t>スベ</t>
    </rPh>
    <phoneticPr fontId="10"/>
  </si>
  <si>
    <t>花口</t>
    <rPh sb="0" eb="1">
      <t>ハナ</t>
    </rPh>
    <rPh sb="1" eb="2">
      <t>クチ</t>
    </rPh>
    <phoneticPr fontId="10"/>
  </si>
  <si>
    <t>神戸上</t>
    <rPh sb="0" eb="2">
      <t>コウベ</t>
    </rPh>
    <rPh sb="2" eb="3">
      <t>ウエ</t>
    </rPh>
    <phoneticPr fontId="10"/>
  </si>
  <si>
    <t>上石見</t>
    <rPh sb="0" eb="1">
      <t>ウエ</t>
    </rPh>
    <rPh sb="1" eb="2">
      <t>イシ</t>
    </rPh>
    <rPh sb="2" eb="3">
      <t>ミ</t>
    </rPh>
    <phoneticPr fontId="10"/>
  </si>
  <si>
    <t>鉄穴口</t>
    <rPh sb="0" eb="1">
      <t>テツ</t>
    </rPh>
    <rPh sb="1" eb="2">
      <t>アナ</t>
    </rPh>
    <rPh sb="2" eb="3">
      <t>クチ</t>
    </rPh>
    <phoneticPr fontId="10"/>
  </si>
  <si>
    <t>二反田</t>
    <rPh sb="0" eb="1">
      <t>ニ</t>
    </rPh>
    <rPh sb="1" eb="2">
      <t>タン</t>
    </rPh>
    <rPh sb="2" eb="3">
      <t>タ</t>
    </rPh>
    <phoneticPr fontId="10"/>
  </si>
  <si>
    <t>大原１</t>
    <rPh sb="0" eb="2">
      <t>オオハラ</t>
    </rPh>
    <phoneticPr fontId="10"/>
  </si>
  <si>
    <t>下花口</t>
    <rPh sb="0" eb="1">
      <t>シタ</t>
    </rPh>
    <rPh sb="1" eb="2">
      <t>ハナ</t>
    </rPh>
    <rPh sb="2" eb="3">
      <t>クチ</t>
    </rPh>
    <phoneticPr fontId="10"/>
  </si>
  <si>
    <t>上花口</t>
    <rPh sb="0" eb="1">
      <t>ウエ</t>
    </rPh>
    <rPh sb="1" eb="2">
      <t>ハナ</t>
    </rPh>
    <rPh sb="2" eb="3">
      <t>クチ</t>
    </rPh>
    <phoneticPr fontId="10"/>
  </si>
  <si>
    <t>元庄屋</t>
    <rPh sb="0" eb="1">
      <t>モト</t>
    </rPh>
    <rPh sb="1" eb="3">
      <t>ショウヤ</t>
    </rPh>
    <phoneticPr fontId="10"/>
  </si>
  <si>
    <t>赤坂と合算</t>
  </si>
  <si>
    <t>森</t>
    <rPh sb="0" eb="1">
      <t>モリ</t>
    </rPh>
    <phoneticPr fontId="10"/>
  </si>
  <si>
    <t>戸谷</t>
    <rPh sb="0" eb="1">
      <t>ト</t>
    </rPh>
    <rPh sb="1" eb="2">
      <t>タニ</t>
    </rPh>
    <phoneticPr fontId="10"/>
  </si>
  <si>
    <t>別所</t>
    <rPh sb="0" eb="2">
      <t>ベッショ</t>
    </rPh>
    <phoneticPr fontId="10"/>
  </si>
  <si>
    <t>洞</t>
    <rPh sb="0" eb="1">
      <t>ドウ</t>
    </rPh>
    <phoneticPr fontId="10"/>
  </si>
  <si>
    <t>宗後</t>
    <rPh sb="0" eb="1">
      <t>シュウ</t>
    </rPh>
    <rPh sb="1" eb="2">
      <t>ゴ</t>
    </rPh>
    <phoneticPr fontId="10"/>
  </si>
  <si>
    <t>洞３</t>
    <rPh sb="0" eb="1">
      <t>ドウ</t>
    </rPh>
    <phoneticPr fontId="10"/>
  </si>
  <si>
    <t>道場</t>
    <rPh sb="0" eb="1">
      <t>ミチ</t>
    </rPh>
    <rPh sb="1" eb="2">
      <t>バ</t>
    </rPh>
    <phoneticPr fontId="10"/>
  </si>
  <si>
    <t>下石見</t>
    <rPh sb="0" eb="1">
      <t>シタ</t>
    </rPh>
    <rPh sb="1" eb="2">
      <t>イシ</t>
    </rPh>
    <rPh sb="2" eb="3">
      <t>ミ</t>
    </rPh>
    <phoneticPr fontId="10"/>
  </si>
  <si>
    <t>三吉</t>
    <rPh sb="0" eb="1">
      <t>サン</t>
    </rPh>
    <rPh sb="1" eb="2">
      <t>ヨシ</t>
    </rPh>
    <phoneticPr fontId="10"/>
  </si>
  <si>
    <t>友広２</t>
    <rPh sb="0" eb="1">
      <t>トモ</t>
    </rPh>
    <rPh sb="1" eb="2">
      <t>ヒロ</t>
    </rPh>
    <phoneticPr fontId="10"/>
  </si>
  <si>
    <t>鋳物屋</t>
    <rPh sb="0" eb="1">
      <t>チュウ</t>
    </rPh>
    <rPh sb="1" eb="2">
      <t>モノ</t>
    </rPh>
    <rPh sb="2" eb="3">
      <t>ヤ</t>
    </rPh>
    <phoneticPr fontId="10"/>
  </si>
  <si>
    <t>谷川</t>
    <rPh sb="0" eb="1">
      <t>タニ</t>
    </rPh>
    <rPh sb="1" eb="2">
      <t>カワ</t>
    </rPh>
    <phoneticPr fontId="10"/>
  </si>
  <si>
    <t>郡家</t>
    <rPh sb="0" eb="1">
      <t>グン</t>
    </rPh>
    <rPh sb="1" eb="2">
      <t>イエ</t>
    </rPh>
    <phoneticPr fontId="10"/>
  </si>
  <si>
    <t>宗金</t>
    <rPh sb="0" eb="1">
      <t>シュウ</t>
    </rPh>
    <rPh sb="1" eb="2">
      <t>キン</t>
    </rPh>
    <phoneticPr fontId="10"/>
  </si>
  <si>
    <t>是次</t>
    <rPh sb="0" eb="1">
      <t>コレ</t>
    </rPh>
    <rPh sb="1" eb="2">
      <t>ツギ</t>
    </rPh>
    <phoneticPr fontId="10"/>
  </si>
  <si>
    <t>銀山</t>
    <rPh sb="0" eb="2">
      <t>ギンザン</t>
    </rPh>
    <phoneticPr fontId="10"/>
  </si>
  <si>
    <t>市場１</t>
    <rPh sb="0" eb="2">
      <t>イチバ</t>
    </rPh>
    <phoneticPr fontId="10"/>
  </si>
  <si>
    <t>田曽と合算</t>
  </si>
  <si>
    <t>市場２</t>
    <rPh sb="0" eb="2">
      <t>イチバ</t>
    </rPh>
    <phoneticPr fontId="10"/>
  </si>
  <si>
    <t>鍛冶屋２</t>
    <rPh sb="0" eb="2">
      <t>カジ</t>
    </rPh>
    <rPh sb="2" eb="3">
      <t>ヤ</t>
    </rPh>
    <phoneticPr fontId="10"/>
  </si>
  <si>
    <t>松本</t>
    <rPh sb="0" eb="2">
      <t>マツモト</t>
    </rPh>
    <phoneticPr fontId="10"/>
  </si>
  <si>
    <t>堂原</t>
    <rPh sb="0" eb="1">
      <t>ドウ</t>
    </rPh>
    <rPh sb="1" eb="2">
      <t>ハラ</t>
    </rPh>
    <phoneticPr fontId="10"/>
  </si>
  <si>
    <t>平成27(2015)</t>
    <rPh sb="0" eb="2">
      <t>へいせい</t>
    </rPh>
    <phoneticPr fontId="2" type="Hiragana"/>
  </si>
  <si>
    <t>野田</t>
    <rPh sb="0" eb="1">
      <t>ノ</t>
    </rPh>
    <rPh sb="1" eb="2">
      <t>タ</t>
    </rPh>
    <phoneticPr fontId="10"/>
  </si>
  <si>
    <t>客</t>
    <rPh sb="0" eb="1">
      <t>キャク</t>
    </rPh>
    <phoneticPr fontId="10"/>
  </si>
  <si>
    <t>無坂</t>
    <rPh sb="0" eb="1">
      <t>ナ</t>
    </rPh>
    <rPh sb="1" eb="2">
      <t>サカ</t>
    </rPh>
    <phoneticPr fontId="10"/>
  </si>
  <si>
    <t>第３</t>
    <rPh sb="0" eb="1">
      <t>ダイ</t>
    </rPh>
    <phoneticPr fontId="10"/>
  </si>
  <si>
    <t>高代</t>
    <rPh sb="0" eb="1">
      <t>タカ</t>
    </rPh>
    <rPh sb="1" eb="2">
      <t>ダイ</t>
    </rPh>
    <phoneticPr fontId="10"/>
  </si>
  <si>
    <t>白谷</t>
    <rPh sb="0" eb="1">
      <t>シロ</t>
    </rPh>
    <rPh sb="1" eb="2">
      <t>タニ</t>
    </rPh>
    <phoneticPr fontId="10"/>
  </si>
  <si>
    <t>宮田</t>
    <rPh sb="0" eb="2">
      <t>ミヤタ</t>
    </rPh>
    <phoneticPr fontId="10"/>
  </si>
  <si>
    <t>宮の前と合算</t>
  </si>
  <si>
    <t>井原</t>
    <rPh sb="0" eb="1">
      <t>イ</t>
    </rPh>
    <rPh sb="1" eb="2">
      <t>ハラ</t>
    </rPh>
    <phoneticPr fontId="10"/>
  </si>
  <si>
    <t>猪子原</t>
    <rPh sb="0" eb="1">
      <t>イノシシ</t>
    </rPh>
    <rPh sb="1" eb="2">
      <t>コ</t>
    </rPh>
    <rPh sb="2" eb="3">
      <t>ハラ</t>
    </rPh>
    <phoneticPr fontId="10"/>
  </si>
  <si>
    <t>神戸</t>
    <rPh sb="0" eb="2">
      <t>コウベ</t>
    </rPh>
    <phoneticPr fontId="10"/>
  </si>
  <si>
    <t>中野</t>
    <rPh sb="0" eb="2">
      <t>ナカノ</t>
    </rPh>
    <phoneticPr fontId="10"/>
  </si>
  <si>
    <t>飛時原</t>
    <rPh sb="0" eb="1">
      <t>ト</t>
    </rPh>
    <rPh sb="1" eb="2">
      <t>トキ</t>
    </rPh>
    <rPh sb="2" eb="3">
      <t>ハラ</t>
    </rPh>
    <phoneticPr fontId="10"/>
  </si>
  <si>
    <t>太田</t>
    <rPh sb="0" eb="2">
      <t>オオタ</t>
    </rPh>
    <phoneticPr fontId="10"/>
  </si>
  <si>
    <t>上坂</t>
    <rPh sb="0" eb="1">
      <t>ウエ</t>
    </rPh>
    <rPh sb="1" eb="2">
      <t>サカ</t>
    </rPh>
    <phoneticPr fontId="10"/>
  </si>
  <si>
    <t>大坂中</t>
    <rPh sb="0" eb="2">
      <t>オオサカ</t>
    </rPh>
    <rPh sb="2" eb="3">
      <t>ナカ</t>
    </rPh>
    <phoneticPr fontId="10"/>
  </si>
  <si>
    <t>大坂下</t>
    <rPh sb="0" eb="2">
      <t>オオサカ</t>
    </rPh>
    <rPh sb="2" eb="3">
      <t>シタ</t>
    </rPh>
    <phoneticPr fontId="10"/>
  </si>
  <si>
    <t>神福上</t>
    <rPh sb="0" eb="1">
      <t>カミ</t>
    </rPh>
    <rPh sb="1" eb="2">
      <t>フク</t>
    </rPh>
    <rPh sb="2" eb="3">
      <t>ウエ</t>
    </rPh>
    <phoneticPr fontId="10"/>
  </si>
  <si>
    <t>神福下</t>
    <rPh sb="0" eb="1">
      <t>カミ</t>
    </rPh>
    <rPh sb="1" eb="2">
      <t>フク</t>
    </rPh>
    <rPh sb="2" eb="3">
      <t>シタ</t>
    </rPh>
    <phoneticPr fontId="10"/>
  </si>
  <si>
    <t>福栄
地域</t>
    <rPh sb="0" eb="1">
      <t>ふく</t>
    </rPh>
    <rPh sb="1" eb="2">
      <t>さかえ</t>
    </rPh>
    <rPh sb="3" eb="5">
      <t>ちいき</t>
    </rPh>
    <phoneticPr fontId="2" type="Hiragana"/>
  </si>
  <si>
    <t>平成17(2005)</t>
    <rPh sb="0" eb="2">
      <t>へいせい</t>
    </rPh>
    <phoneticPr fontId="2" type="Hiragana"/>
  </si>
  <si>
    <t>平成22(2011)</t>
    <rPh sb="0" eb="2">
      <t>へいせい</t>
    </rPh>
    <phoneticPr fontId="2" type="Hiragana"/>
  </si>
  <si>
    <t>-</t>
  </si>
  <si>
    <t>特養施設</t>
    <rPh sb="0" eb="2">
      <t>とくよう</t>
    </rPh>
    <rPh sb="2" eb="4">
      <t>しせつ</t>
    </rPh>
    <phoneticPr fontId="2" type="Hiragana"/>
  </si>
  <si>
    <t>令和2(2020)</t>
    <rPh sb="0" eb="2">
      <t>れいわ</t>
    </rPh>
    <phoneticPr fontId="2" type="Hiragana"/>
  </si>
  <si>
    <t>12区</t>
    <rPh sb="2" eb="3">
      <t>ク</t>
    </rPh>
    <phoneticPr fontId="10"/>
  </si>
  <si>
    <t>10区</t>
    <rPh sb="2" eb="3">
      <t>ク</t>
    </rPh>
    <phoneticPr fontId="10"/>
  </si>
  <si>
    <t>15区</t>
    <rPh sb="2" eb="3">
      <t>ク</t>
    </rPh>
    <phoneticPr fontId="10"/>
  </si>
  <si>
    <t>狩屋原と合算</t>
  </si>
  <si>
    <t>大菅</t>
    <rPh sb="0" eb="2">
      <t>オオスゲ</t>
    </rPh>
    <phoneticPr fontId="10"/>
  </si>
  <si>
    <t>宮内第２と合算</t>
  </si>
  <si>
    <t>宮内第７と合算</t>
  </si>
  <si>
    <t>三栄第１と合算</t>
  </si>
  <si>
    <t>山裏と合算</t>
  </si>
  <si>
    <t>砺波上と合算</t>
  </si>
  <si>
    <t>折渡と合算</t>
  </si>
  <si>
    <t>奥湯谷と合算</t>
  </si>
  <si>
    <t>内方と合算</t>
  </si>
  <si>
    <t>中花口と合算</t>
  </si>
  <si>
    <t>毛無と合算</t>
  </si>
  <si>
    <t>鍛冶屋１と合算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</si>
</sst>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1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2"/>
      <color theme="1"/>
      <name val="ＭＳ ゴシック"/>
      <family val="3"/>
    </font>
    <font>
      <sz val="12"/>
      <color theme="1"/>
      <name val="ＭＳ 明朝"/>
      <family val="1"/>
    </font>
    <font>
      <sz val="12"/>
      <color auto="1"/>
      <name val="ＭＳ ゴシック"/>
      <family val="3"/>
    </font>
    <font>
      <b/>
      <sz val="12"/>
      <color theme="1"/>
      <name val="ＭＳ 明朝"/>
      <family val="1"/>
    </font>
    <font>
      <sz val="12"/>
      <color auto="1"/>
      <name val="ＭＳ 明朝"/>
      <family val="1"/>
    </font>
    <font>
      <sz val="11"/>
      <color theme="1"/>
      <name val="游ゴシック"/>
      <family val="3"/>
      <scheme val="minor"/>
    </font>
    <font>
      <b/>
      <sz val="12"/>
      <color auto="1"/>
      <name val="ＭＳ 明朝"/>
      <family val="1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/>
      <right style="hair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medium">
        <color indexed="64"/>
      </right>
      <top/>
      <bottom/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 style="hair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3" fillId="0" borderId="0" xfId="0" applyFont="1" applyAlignment="1">
      <alignment horizontal="distributed" vertical="center" textRotation="255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2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/>
    </xf>
    <xf numFmtId="0" fontId="5" fillId="2" borderId="6" xfId="0" applyFont="1" applyFill="1" applyBorder="1" applyAlignment="1">
      <alignment horizontal="distributed" vertical="center"/>
    </xf>
    <xf numFmtId="0" fontId="3" fillId="2" borderId="7" xfId="0" applyFont="1" applyFill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right" vertical="center" justifyLastLine="1"/>
    </xf>
    <xf numFmtId="176" fontId="7" fillId="0" borderId="2" xfId="0" applyNumberFormat="1" applyFont="1" applyBorder="1" applyAlignment="1">
      <alignment horizontal="right" vertical="center"/>
    </xf>
    <xf numFmtId="176" fontId="7" fillId="2" borderId="3" xfId="0" applyNumberFormat="1" applyFont="1" applyFill="1" applyBorder="1" applyAlignment="1">
      <alignment horizontal="right" vertical="center"/>
    </xf>
    <xf numFmtId="176" fontId="7" fillId="2" borderId="4" xfId="0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 justifyLastLine="1"/>
    </xf>
    <xf numFmtId="176" fontId="7" fillId="0" borderId="0" xfId="0" applyNumberFormat="1" applyFont="1" applyBorder="1" applyAlignment="1">
      <alignment horizontal="right" vertical="center"/>
    </xf>
    <xf numFmtId="176" fontId="7" fillId="2" borderId="6" xfId="0" applyNumberFormat="1" applyFont="1" applyFill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 justifyLastLine="1"/>
    </xf>
    <xf numFmtId="0" fontId="3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right" vertical="center" justifyLastLine="1"/>
    </xf>
    <xf numFmtId="176" fontId="7" fillId="0" borderId="13" xfId="0" applyNumberFormat="1" applyFont="1" applyBorder="1" applyAlignment="1">
      <alignment horizontal="right" vertical="center"/>
    </xf>
    <xf numFmtId="176" fontId="7" fillId="2" borderId="14" xfId="0" applyNumberFormat="1" applyFont="1" applyFill="1" applyBorder="1" applyAlignment="1">
      <alignment horizontal="right" vertical="center"/>
    </xf>
    <xf numFmtId="176" fontId="4" fillId="2" borderId="15" xfId="0" applyNumberFormat="1" applyFont="1" applyFill="1" applyBorder="1" applyAlignment="1">
      <alignment horizontal="right" vertical="center"/>
    </xf>
    <xf numFmtId="176" fontId="9" fillId="0" borderId="2" xfId="3" applyNumberFormat="1" applyFont="1" applyBorder="1" applyAlignment="1">
      <alignment vertical="center"/>
    </xf>
    <xf numFmtId="176" fontId="7" fillId="0" borderId="2" xfId="3" applyNumberFormat="1" applyFont="1" applyBorder="1" applyAlignment="1">
      <alignment vertical="center"/>
    </xf>
    <xf numFmtId="176" fontId="7" fillId="2" borderId="3" xfId="3" applyNumberFormat="1" applyFont="1" applyFill="1" applyBorder="1" applyAlignment="1">
      <alignment vertical="center"/>
    </xf>
    <xf numFmtId="176" fontId="4" fillId="2" borderId="4" xfId="0" applyNumberFormat="1" applyFont="1" applyFill="1" applyBorder="1">
      <alignment vertical="center"/>
    </xf>
    <xf numFmtId="176" fontId="9" fillId="0" borderId="0" xfId="3" applyNumberFormat="1" applyFont="1" applyBorder="1" applyAlignment="1">
      <alignment vertical="center"/>
    </xf>
    <xf numFmtId="176" fontId="7" fillId="0" borderId="0" xfId="3" applyNumberFormat="1" applyFont="1" applyBorder="1" applyAlignment="1">
      <alignment vertical="center"/>
    </xf>
    <xf numFmtId="176" fontId="7" fillId="2" borderId="6" xfId="3" applyNumberFormat="1" applyFont="1" applyFill="1" applyBorder="1" applyAlignment="1">
      <alignment vertical="center"/>
    </xf>
    <xf numFmtId="176" fontId="4" fillId="2" borderId="7" xfId="0" applyNumberFormat="1" applyFont="1" applyFill="1" applyBorder="1">
      <alignment vertical="center"/>
    </xf>
    <xf numFmtId="176" fontId="9" fillId="0" borderId="16" xfId="3" applyNumberFormat="1" applyFont="1" applyBorder="1" applyAlignment="1">
      <alignment vertical="center"/>
    </xf>
    <xf numFmtId="176" fontId="7" fillId="0" borderId="16" xfId="3" applyNumberFormat="1" applyFont="1" applyBorder="1" applyAlignment="1">
      <alignment vertical="center"/>
    </xf>
    <xf numFmtId="176" fontId="7" fillId="2" borderId="17" xfId="3" applyNumberFormat="1" applyFont="1" applyFill="1" applyBorder="1" applyAlignment="1">
      <alignment vertical="center"/>
    </xf>
    <xf numFmtId="176" fontId="4" fillId="2" borderId="12" xfId="0" applyNumberFormat="1" applyFont="1" applyFill="1" applyBorder="1">
      <alignment vertical="center"/>
    </xf>
    <xf numFmtId="0" fontId="5" fillId="0" borderId="18" xfId="0" applyFont="1" applyBorder="1" applyAlignment="1">
      <alignment horizontal="center" vertical="center"/>
    </xf>
    <xf numFmtId="176" fontId="6" fillId="0" borderId="0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6" fontId="4" fillId="2" borderId="6" xfId="0" applyNumberFormat="1" applyFont="1" applyFill="1" applyBorder="1">
      <alignment vertical="center"/>
    </xf>
    <xf numFmtId="176" fontId="4" fillId="0" borderId="19" xfId="0" applyNumberFormat="1" applyFont="1" applyBorder="1">
      <alignment vertical="center"/>
    </xf>
    <xf numFmtId="176" fontId="4" fillId="0" borderId="20" xfId="0" applyNumberFormat="1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76" fontId="6" fillId="0" borderId="23" xfId="0" applyNumberFormat="1" applyFont="1" applyBorder="1">
      <alignment vertical="center"/>
    </xf>
    <xf numFmtId="176" fontId="4" fillId="0" borderId="23" xfId="0" applyNumberFormat="1" applyFont="1" applyBorder="1">
      <alignment vertical="center"/>
    </xf>
    <xf numFmtId="176" fontId="4" fillId="2" borderId="24" xfId="0" applyNumberFormat="1" applyFont="1" applyFill="1" applyBorder="1">
      <alignment vertical="center"/>
    </xf>
    <xf numFmtId="176" fontId="4" fillId="0" borderId="25" xfId="0" applyNumberFormat="1" applyFont="1" applyBorder="1">
      <alignment vertical="center"/>
    </xf>
    <xf numFmtId="176" fontId="4" fillId="2" borderId="22" xfId="0" applyNumberFormat="1" applyFont="1" applyFill="1" applyBorder="1">
      <alignment vertical="center"/>
    </xf>
    <xf numFmtId="176" fontId="6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6" fillId="0" borderId="2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2" borderId="3" xfId="0" applyNumberFormat="1" applyFont="1" applyFill="1" applyBorder="1">
      <alignment vertical="center"/>
    </xf>
    <xf numFmtId="176" fontId="4" fillId="0" borderId="2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6" fillId="0" borderId="16" xfId="0" applyNumberFormat="1" applyFont="1" applyBorder="1">
      <alignment vertical="center"/>
    </xf>
    <xf numFmtId="176" fontId="4" fillId="0" borderId="16" xfId="0" applyNumberFormat="1" applyFont="1" applyBorder="1">
      <alignment vertical="center"/>
    </xf>
    <xf numFmtId="176" fontId="4" fillId="2" borderId="17" xfId="0" applyNumberFormat="1" applyFont="1" applyFill="1" applyBorder="1">
      <alignment vertical="center"/>
    </xf>
    <xf numFmtId="176" fontId="4" fillId="0" borderId="27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28" xfId="0" applyNumberFormat="1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176" fontId="6" fillId="0" borderId="31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176" fontId="4" fillId="2" borderId="32" xfId="0" applyNumberFormat="1" applyFont="1" applyFill="1" applyBorder="1">
      <alignment vertical="center"/>
    </xf>
    <xf numFmtId="176" fontId="4" fillId="0" borderId="33" xfId="0" applyNumberFormat="1" applyFont="1" applyBorder="1">
      <alignment vertical="center"/>
    </xf>
    <xf numFmtId="176" fontId="4" fillId="2" borderId="30" xfId="0" applyNumberFormat="1" applyFont="1" applyFill="1" applyBorder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6" fontId="4" fillId="0" borderId="13" xfId="0" applyNumberFormat="1" applyFont="1" applyBorder="1">
      <alignment vertical="center"/>
    </xf>
    <xf numFmtId="176" fontId="4" fillId="2" borderId="14" xfId="0" applyNumberFormat="1" applyFont="1" applyFill="1" applyBorder="1">
      <alignment vertical="center"/>
    </xf>
    <xf numFmtId="176" fontId="4" fillId="0" borderId="34" xfId="0" applyNumberFormat="1" applyFont="1" applyBorder="1">
      <alignment vertical="center"/>
    </xf>
    <xf numFmtId="176" fontId="4" fillId="2" borderId="15" xfId="0" applyNumberFormat="1" applyFont="1" applyFill="1" applyBorder="1">
      <alignment vertical="center"/>
    </xf>
    <xf numFmtId="0" fontId="4" fillId="0" borderId="2" xfId="0" applyFont="1" applyBorder="1">
      <alignment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 justifyLastLine="1"/>
    </xf>
    <xf numFmtId="0" fontId="3" fillId="2" borderId="6" xfId="0" applyFont="1" applyFill="1" applyBorder="1" applyAlignment="1">
      <alignment horizontal="distributed" vertical="center"/>
    </xf>
    <xf numFmtId="176" fontId="9" fillId="0" borderId="4" xfId="3" applyNumberFormat="1" applyFont="1" applyBorder="1" applyAlignment="1">
      <alignment vertical="center"/>
    </xf>
    <xf numFmtId="176" fontId="4" fillId="0" borderId="0" xfId="0" applyNumberFormat="1" applyFont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9" fillId="0" borderId="35" xfId="3" applyNumberFormat="1" applyFont="1" applyBorder="1" applyAlignment="1">
      <alignment vertical="center"/>
    </xf>
    <xf numFmtId="176" fontId="9" fillId="0" borderId="7" xfId="3" applyNumberFormat="1" applyFont="1" applyBorder="1" applyAlignment="1">
      <alignment vertical="center"/>
    </xf>
    <xf numFmtId="176" fontId="9" fillId="0" borderId="12" xfId="3" applyNumberFormat="1" applyFont="1" applyBorder="1" applyAlignment="1">
      <alignment vertical="center"/>
    </xf>
    <xf numFmtId="176" fontId="6" fillId="0" borderId="7" xfId="0" applyNumberFormat="1" applyFont="1" applyBorder="1">
      <alignment vertical="center"/>
    </xf>
    <xf numFmtId="176" fontId="6" fillId="0" borderId="30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176" fontId="6" fillId="0" borderId="22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2" borderId="7" xfId="0" applyFont="1" applyFill="1" applyBorder="1">
      <alignment vertical="center"/>
    </xf>
    <xf numFmtId="176" fontId="9" fillId="0" borderId="36" xfId="3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31" xfId="0" applyFont="1" applyBorder="1" applyAlignment="1">
      <alignment horizontal="center" vertical="center"/>
    </xf>
    <xf numFmtId="176" fontId="9" fillId="0" borderId="37" xfId="3" applyNumberFormat="1" applyFont="1" applyBorder="1" applyAlignment="1">
      <alignment vertical="center"/>
    </xf>
    <xf numFmtId="176" fontId="7" fillId="0" borderId="31" xfId="3" applyNumberFormat="1" applyFont="1" applyBorder="1" applyAlignment="1">
      <alignment vertical="center"/>
    </xf>
    <xf numFmtId="176" fontId="6" fillId="0" borderId="36" xfId="0" applyNumberFormat="1" applyFont="1" applyBorder="1">
      <alignment vertical="center"/>
    </xf>
    <xf numFmtId="176" fontId="6" fillId="0" borderId="35" xfId="0" applyNumberFormat="1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176" fontId="6" fillId="0" borderId="38" xfId="0" applyNumberFormat="1" applyFont="1" applyBorder="1">
      <alignment vertical="center"/>
    </xf>
    <xf numFmtId="176" fontId="6" fillId="0" borderId="39" xfId="0" applyNumberFormat="1" applyFont="1" applyBorder="1">
      <alignment vertical="center"/>
    </xf>
    <xf numFmtId="176" fontId="6" fillId="0" borderId="37" xfId="0" applyNumberFormat="1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176" fontId="6" fillId="0" borderId="40" xfId="0" applyNumberFormat="1" applyFont="1" applyBorder="1">
      <alignment vertical="center"/>
    </xf>
    <xf numFmtId="0" fontId="3" fillId="2" borderId="7" xfId="0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9" fillId="0" borderId="40" xfId="3" applyNumberFormat="1" applyFont="1" applyBorder="1" applyAlignment="1">
      <alignment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3" fillId="0" borderId="41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/>
    </xf>
    <xf numFmtId="0" fontId="3" fillId="2" borderId="15" xfId="0" applyFont="1" applyFill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2" borderId="6" xfId="0" applyFont="1" applyFill="1" applyBorder="1" applyAlignment="1">
      <alignment vertical="center"/>
    </xf>
    <xf numFmtId="176" fontId="4" fillId="2" borderId="0" xfId="0" applyNumberFormat="1" applyFont="1" applyFill="1" applyBorder="1">
      <alignment vertical="center"/>
    </xf>
    <xf numFmtId="176" fontId="4" fillId="2" borderId="42" xfId="0" applyNumberFormat="1" applyFont="1" applyFill="1" applyBorder="1">
      <alignment vertical="center"/>
    </xf>
    <xf numFmtId="176" fontId="4" fillId="2" borderId="17" xfId="0" applyNumberFormat="1" applyFont="1" applyFill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</cellXfs>
  <cellStyles count="4">
    <cellStyle name="桁区切り 2" xfId="1"/>
    <cellStyle name="標準" xfId="0" builtinId="0"/>
    <cellStyle name="標準 2" xfId="2"/>
    <cellStyle name="桁区切り" xfId="3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73"/>
  <sheetViews>
    <sheetView tabSelected="1" workbookViewId="0">
      <pane xSplit="2" ySplit="4" topLeftCell="C5" activePane="bottomRight" state="frozen"/>
      <selection pane="topRight"/>
      <selection pane="bottomLeft"/>
      <selection pane="bottomRight" sqref="A1:B4"/>
    </sheetView>
  </sheetViews>
  <sheetFormatPr defaultRowHeight="14.25"/>
  <cols>
    <col min="1" max="1" width="7.625" style="1" bestFit="1" customWidth="1"/>
    <col min="2" max="2" width="9.625" style="2" bestFit="1" customWidth="1"/>
    <col min="3" max="3" width="8.625" style="3" bestFit="1" customWidth="1"/>
    <col min="4" max="4" width="7.625" style="3" customWidth="1"/>
    <col min="5" max="5" width="8.625" style="3" bestFit="1" customWidth="1"/>
    <col min="6" max="6" width="7.625" style="3" bestFit="1" customWidth="1"/>
    <col min="7" max="7" width="8.625" style="3" bestFit="1" customWidth="1"/>
    <col min="8" max="9" width="6.375" style="3" bestFit="1" customWidth="1"/>
    <col min="10" max="10" width="7.625" style="3" bestFit="1" customWidth="1"/>
    <col min="11" max="11" width="8.625" style="3" bestFit="1" customWidth="1"/>
    <col min="12" max="13" width="6.375" style="3" bestFit="1" customWidth="1"/>
    <col min="14" max="14" width="7.625" style="3" bestFit="1" customWidth="1"/>
    <col min="15" max="15" width="8.625" style="3" bestFit="1" customWidth="1"/>
    <col min="16" max="17" width="6.375" style="3" bestFit="1" customWidth="1"/>
    <col min="18" max="18" width="7.625" style="3" bestFit="1" customWidth="1"/>
    <col min="19" max="19" width="8.625" style="3" bestFit="1" customWidth="1"/>
    <col min="20" max="21" width="6.375" style="3" bestFit="1" customWidth="1"/>
    <col min="22" max="22" width="7.625" style="3" bestFit="1" customWidth="1"/>
    <col min="23" max="23" width="8.625" style="3" bestFit="1" customWidth="1"/>
    <col min="24" max="25" width="6.375" style="3" bestFit="1" customWidth="1"/>
    <col min="26" max="26" width="7.625" style="3" bestFit="1" customWidth="1"/>
    <col min="27" max="16384" width="9" style="3" customWidth="1"/>
  </cols>
  <sheetData>
    <row r="1" spans="1:27" s="4" customFormat="1">
      <c r="A1" s="5" t="s">
        <v>96</v>
      </c>
      <c r="B1" s="10"/>
      <c r="C1" s="15" t="s">
        <v>153</v>
      </c>
      <c r="D1" s="22"/>
      <c r="E1" s="22"/>
      <c r="F1" s="30"/>
      <c r="G1" s="15" t="s">
        <v>98</v>
      </c>
      <c r="H1" s="22"/>
      <c r="I1" s="22"/>
      <c r="J1" s="30"/>
      <c r="K1" s="22" t="s">
        <v>269</v>
      </c>
      <c r="L1" s="22"/>
      <c r="M1" s="22"/>
      <c r="N1" s="22"/>
      <c r="O1" s="15" t="s">
        <v>37</v>
      </c>
      <c r="P1" s="22"/>
      <c r="Q1" s="22"/>
      <c r="R1" s="30"/>
      <c r="S1" s="22" t="s">
        <v>248</v>
      </c>
      <c r="T1" s="22"/>
      <c r="U1" s="22"/>
      <c r="V1" s="22"/>
      <c r="W1" s="15" t="s">
        <v>273</v>
      </c>
      <c r="X1" s="22"/>
      <c r="Y1" s="22"/>
      <c r="Z1" s="30"/>
    </row>
    <row r="2" spans="1:27" s="4" customFormat="1">
      <c r="A2" s="6"/>
      <c r="B2" s="11"/>
      <c r="C2" s="16" t="s">
        <v>95</v>
      </c>
      <c r="D2" s="23"/>
      <c r="E2" s="23"/>
      <c r="F2" s="31" t="s">
        <v>94</v>
      </c>
      <c r="G2" s="16" t="s">
        <v>95</v>
      </c>
      <c r="H2" s="23"/>
      <c r="I2" s="23"/>
      <c r="J2" s="31" t="s">
        <v>94</v>
      </c>
      <c r="K2" s="49" t="s">
        <v>95</v>
      </c>
      <c r="L2" s="49"/>
      <c r="M2" s="55"/>
      <c r="N2" s="23" t="s">
        <v>94</v>
      </c>
      <c r="O2" s="16" t="s">
        <v>95</v>
      </c>
      <c r="P2" s="23"/>
      <c r="Q2" s="23"/>
      <c r="R2" s="31" t="s">
        <v>94</v>
      </c>
      <c r="S2" s="23" t="s">
        <v>95</v>
      </c>
      <c r="T2" s="23"/>
      <c r="U2" s="23"/>
      <c r="V2" s="77" t="s">
        <v>94</v>
      </c>
      <c r="W2" s="84" t="s">
        <v>95</v>
      </c>
      <c r="X2" s="49"/>
      <c r="Y2" s="55"/>
      <c r="Z2" s="85" t="s">
        <v>94</v>
      </c>
    </row>
    <row r="3" spans="1:27" s="4" customFormat="1" ht="15">
      <c r="A3" s="6"/>
      <c r="B3" s="11"/>
      <c r="C3" s="17" t="s">
        <v>89</v>
      </c>
      <c r="D3" s="24" t="s">
        <v>90</v>
      </c>
      <c r="E3" s="24" t="s">
        <v>92</v>
      </c>
      <c r="F3" s="32"/>
      <c r="G3" s="17" t="s">
        <v>89</v>
      </c>
      <c r="H3" s="24" t="s">
        <v>90</v>
      </c>
      <c r="I3" s="24" t="s">
        <v>92</v>
      </c>
      <c r="J3" s="32"/>
      <c r="K3" s="24" t="s">
        <v>89</v>
      </c>
      <c r="L3" s="24" t="s">
        <v>90</v>
      </c>
      <c r="M3" s="56" t="s">
        <v>92</v>
      </c>
      <c r="N3" s="24"/>
      <c r="O3" s="17" t="s">
        <v>89</v>
      </c>
      <c r="P3" s="24" t="s">
        <v>90</v>
      </c>
      <c r="Q3" s="24" t="s">
        <v>92</v>
      </c>
      <c r="R3" s="32"/>
      <c r="S3" s="24" t="s">
        <v>89</v>
      </c>
      <c r="T3" s="24" t="s">
        <v>90</v>
      </c>
      <c r="U3" s="24" t="s">
        <v>92</v>
      </c>
      <c r="V3" s="78"/>
      <c r="W3" s="17" t="s">
        <v>89</v>
      </c>
      <c r="X3" s="24" t="s">
        <v>90</v>
      </c>
      <c r="Y3" s="56" t="s">
        <v>92</v>
      </c>
      <c r="Z3" s="86"/>
    </row>
    <row r="4" spans="1:27">
      <c r="A4" s="6"/>
      <c r="B4" s="11"/>
      <c r="C4" s="18">
        <f>C10+C19+C27+C35+C46+C40+C56+C73</f>
        <v>1950</v>
      </c>
      <c r="D4" s="25">
        <f>D10+D19+D27+D35+D46+D40+D56+D73</f>
        <v>912</v>
      </c>
      <c r="E4" s="29">
        <f>E10+E19+E27+E35+E46+E40+E56+E73</f>
        <v>1038</v>
      </c>
      <c r="F4" s="33">
        <f>F10+F19+F27+F35+F40+F46+F56+F73</f>
        <v>643</v>
      </c>
      <c r="G4" s="37">
        <v>1806</v>
      </c>
      <c r="H4" s="41">
        <v>808</v>
      </c>
      <c r="I4" s="41">
        <v>998</v>
      </c>
      <c r="J4" s="45">
        <v>626</v>
      </c>
      <c r="K4" s="50">
        <v>1712</v>
      </c>
      <c r="L4" s="50">
        <v>800</v>
      </c>
      <c r="M4" s="57">
        <v>912</v>
      </c>
      <c r="N4" s="62">
        <v>635</v>
      </c>
      <c r="O4" s="64">
        <v>1603</v>
      </c>
      <c r="P4" s="62">
        <v>747</v>
      </c>
      <c r="Q4" s="62">
        <v>856</v>
      </c>
      <c r="R4" s="71">
        <v>636</v>
      </c>
      <c r="S4" s="62">
        <f t="shared" ref="S4:Z4" si="0">S10+S19+S27+S35+S40+S46+S56+S73</f>
        <v>1477</v>
      </c>
      <c r="T4" s="62">
        <f t="shared" si="0"/>
        <v>703</v>
      </c>
      <c r="U4" s="62">
        <f t="shared" si="0"/>
        <v>774</v>
      </c>
      <c r="V4" s="79">
        <f t="shared" si="0"/>
        <v>605</v>
      </c>
      <c r="W4" s="64">
        <f t="shared" si="0"/>
        <v>1318</v>
      </c>
      <c r="X4" s="50">
        <f t="shared" si="0"/>
        <v>634</v>
      </c>
      <c r="Y4" s="57">
        <f t="shared" si="0"/>
        <v>684</v>
      </c>
      <c r="Z4" s="62">
        <f t="shared" si="0"/>
        <v>572</v>
      </c>
      <c r="AA4" s="91"/>
    </row>
    <row r="5" spans="1:27">
      <c r="A5" s="7" t="s">
        <v>5</v>
      </c>
      <c r="B5" s="12" t="s">
        <v>20</v>
      </c>
      <c r="C5" s="19">
        <f t="shared" ref="C5:C40" si="1">D5+E5</f>
        <v>28</v>
      </c>
      <c r="D5" s="26">
        <v>13</v>
      </c>
      <c r="E5" s="26">
        <v>15</v>
      </c>
      <c r="F5" s="34">
        <v>10</v>
      </c>
      <c r="G5" s="38">
        <v>26</v>
      </c>
      <c r="H5" s="42">
        <v>11</v>
      </c>
      <c r="I5" s="42">
        <v>15</v>
      </c>
      <c r="J5" s="46">
        <v>10</v>
      </c>
      <c r="K5" s="51">
        <v>23</v>
      </c>
      <c r="L5" s="51">
        <v>8</v>
      </c>
      <c r="M5" s="58">
        <v>15</v>
      </c>
      <c r="N5" s="63">
        <v>10</v>
      </c>
      <c r="O5" s="65">
        <v>20</v>
      </c>
      <c r="P5" s="63">
        <v>6</v>
      </c>
      <c r="Q5" s="63">
        <v>14</v>
      </c>
      <c r="R5" s="72">
        <v>10</v>
      </c>
      <c r="S5" s="63">
        <v>17</v>
      </c>
      <c r="T5" s="63">
        <v>5</v>
      </c>
      <c r="U5" s="63">
        <v>12</v>
      </c>
      <c r="V5" s="80">
        <v>10</v>
      </c>
      <c r="W5" s="65">
        <v>15</v>
      </c>
      <c r="X5" s="51">
        <v>6</v>
      </c>
      <c r="Y5" s="58">
        <v>9</v>
      </c>
      <c r="Z5" s="87">
        <v>7</v>
      </c>
    </row>
    <row r="6" spans="1:27">
      <c r="A6" s="7"/>
      <c r="B6" s="12" t="s">
        <v>22</v>
      </c>
      <c r="C6" s="19">
        <f t="shared" si="1"/>
        <v>16</v>
      </c>
      <c r="D6" s="26">
        <v>9</v>
      </c>
      <c r="E6" s="26">
        <v>7</v>
      </c>
      <c r="F6" s="34">
        <v>5</v>
      </c>
      <c r="G6" s="38">
        <v>14</v>
      </c>
      <c r="H6" s="42">
        <v>7</v>
      </c>
      <c r="I6" s="42">
        <v>7</v>
      </c>
      <c r="J6" s="46">
        <v>5</v>
      </c>
      <c r="K6" s="51">
        <v>12</v>
      </c>
      <c r="L6" s="51">
        <v>6</v>
      </c>
      <c r="M6" s="58">
        <v>6</v>
      </c>
      <c r="N6" s="63">
        <v>5</v>
      </c>
      <c r="O6" s="65">
        <v>10</v>
      </c>
      <c r="P6" s="63">
        <v>5</v>
      </c>
      <c r="Q6" s="63">
        <v>5</v>
      </c>
      <c r="R6" s="72">
        <v>4</v>
      </c>
      <c r="S6" s="63">
        <v>7</v>
      </c>
      <c r="T6" s="63">
        <v>3</v>
      </c>
      <c r="U6" s="63">
        <v>4</v>
      </c>
      <c r="V6" s="80">
        <v>4</v>
      </c>
      <c r="W6" s="65">
        <v>7</v>
      </c>
      <c r="X6" s="51">
        <v>3</v>
      </c>
      <c r="Y6" s="58">
        <v>4</v>
      </c>
      <c r="Z6" s="87">
        <v>4</v>
      </c>
    </row>
    <row r="7" spans="1:27">
      <c r="A7" s="7"/>
      <c r="B7" s="12" t="s">
        <v>26</v>
      </c>
      <c r="C7" s="19">
        <f t="shared" si="1"/>
        <v>20</v>
      </c>
      <c r="D7" s="26">
        <v>9</v>
      </c>
      <c r="E7" s="26">
        <v>11</v>
      </c>
      <c r="F7" s="34">
        <v>6</v>
      </c>
      <c r="G7" s="38">
        <v>19</v>
      </c>
      <c r="H7" s="42">
        <v>7</v>
      </c>
      <c r="I7" s="42">
        <v>12</v>
      </c>
      <c r="J7" s="46">
        <v>5</v>
      </c>
      <c r="K7" s="51">
        <v>16</v>
      </c>
      <c r="L7" s="51">
        <v>7</v>
      </c>
      <c r="M7" s="58">
        <v>9</v>
      </c>
      <c r="N7" s="63">
        <v>4</v>
      </c>
      <c r="O7" s="65">
        <v>14</v>
      </c>
      <c r="P7" s="63">
        <v>7</v>
      </c>
      <c r="Q7" s="63">
        <v>7</v>
      </c>
      <c r="R7" s="72">
        <v>4</v>
      </c>
      <c r="S7" s="63">
        <v>12</v>
      </c>
      <c r="T7" s="63">
        <v>6</v>
      </c>
      <c r="U7" s="63">
        <v>6</v>
      </c>
      <c r="V7" s="80">
        <v>4</v>
      </c>
      <c r="W7" s="65">
        <v>9</v>
      </c>
      <c r="X7" s="51">
        <v>4</v>
      </c>
      <c r="Y7" s="58">
        <v>5</v>
      </c>
      <c r="Z7" s="87">
        <v>4</v>
      </c>
    </row>
    <row r="8" spans="1:27">
      <c r="A8" s="7"/>
      <c r="B8" s="12" t="s">
        <v>27</v>
      </c>
      <c r="C8" s="19">
        <f t="shared" si="1"/>
        <v>27</v>
      </c>
      <c r="D8" s="26">
        <v>12</v>
      </c>
      <c r="E8" s="26">
        <v>15</v>
      </c>
      <c r="F8" s="34">
        <v>10</v>
      </c>
      <c r="G8" s="38">
        <v>28</v>
      </c>
      <c r="H8" s="42">
        <v>13</v>
      </c>
      <c r="I8" s="42">
        <v>15</v>
      </c>
      <c r="J8" s="46">
        <v>9</v>
      </c>
      <c r="K8" s="51">
        <v>32</v>
      </c>
      <c r="L8" s="51">
        <v>13</v>
      </c>
      <c r="M8" s="58">
        <v>19</v>
      </c>
      <c r="N8" s="63">
        <v>8</v>
      </c>
      <c r="O8" s="65">
        <v>28</v>
      </c>
      <c r="P8" s="63">
        <v>12</v>
      </c>
      <c r="Q8" s="63">
        <v>16</v>
      </c>
      <c r="R8" s="72">
        <v>6</v>
      </c>
      <c r="S8" s="63">
        <v>23</v>
      </c>
      <c r="T8" s="63">
        <v>11</v>
      </c>
      <c r="U8" s="63">
        <v>12</v>
      </c>
      <c r="V8" s="80">
        <v>5</v>
      </c>
      <c r="W8" s="65">
        <v>13</v>
      </c>
      <c r="X8" s="51">
        <v>7</v>
      </c>
      <c r="Y8" s="58">
        <v>6</v>
      </c>
      <c r="Z8" s="87">
        <v>5</v>
      </c>
    </row>
    <row r="9" spans="1:27">
      <c r="A9" s="7"/>
      <c r="B9" s="12" t="s">
        <v>30</v>
      </c>
      <c r="C9" s="19">
        <f t="shared" si="1"/>
        <v>35</v>
      </c>
      <c r="D9" s="26">
        <v>14</v>
      </c>
      <c r="E9" s="26">
        <v>21</v>
      </c>
      <c r="F9" s="34">
        <v>11</v>
      </c>
      <c r="G9" s="38">
        <v>32</v>
      </c>
      <c r="H9" s="42">
        <v>10</v>
      </c>
      <c r="I9" s="42">
        <v>22</v>
      </c>
      <c r="J9" s="46">
        <v>10</v>
      </c>
      <c r="K9" s="51">
        <v>25</v>
      </c>
      <c r="L9" s="51">
        <v>12</v>
      </c>
      <c r="M9" s="58">
        <v>13</v>
      </c>
      <c r="N9" s="63">
        <v>9</v>
      </c>
      <c r="O9" s="65">
        <v>21</v>
      </c>
      <c r="P9" s="63">
        <v>11</v>
      </c>
      <c r="Q9" s="63">
        <v>10</v>
      </c>
      <c r="R9" s="72">
        <v>9</v>
      </c>
      <c r="S9" s="63">
        <v>14</v>
      </c>
      <c r="T9" s="63">
        <v>10</v>
      </c>
      <c r="U9" s="63">
        <v>4</v>
      </c>
      <c r="V9" s="80">
        <v>7</v>
      </c>
      <c r="W9" s="65">
        <v>8</v>
      </c>
      <c r="X9" s="51">
        <v>5</v>
      </c>
      <c r="Y9" s="58">
        <v>3</v>
      </c>
      <c r="Z9" s="87">
        <v>5</v>
      </c>
    </row>
    <row r="10" spans="1:27">
      <c r="A10" s="8"/>
      <c r="B10" s="13"/>
      <c r="C10" s="20">
        <f t="shared" si="1"/>
        <v>126</v>
      </c>
      <c r="D10" s="27">
        <f t="shared" ref="D10:Z10" si="2">SUM(D5:D9)</f>
        <v>57</v>
      </c>
      <c r="E10" s="27">
        <f t="shared" si="2"/>
        <v>69</v>
      </c>
      <c r="F10" s="35">
        <f t="shared" si="2"/>
        <v>42</v>
      </c>
      <c r="G10" s="39">
        <f t="shared" si="2"/>
        <v>119</v>
      </c>
      <c r="H10" s="43">
        <f t="shared" si="2"/>
        <v>48</v>
      </c>
      <c r="I10" s="43">
        <f t="shared" si="2"/>
        <v>71</v>
      </c>
      <c r="J10" s="47">
        <f t="shared" si="2"/>
        <v>39</v>
      </c>
      <c r="K10" s="52">
        <f t="shared" si="2"/>
        <v>108</v>
      </c>
      <c r="L10" s="52">
        <f t="shared" si="2"/>
        <v>46</v>
      </c>
      <c r="M10" s="59">
        <f t="shared" si="2"/>
        <v>62</v>
      </c>
      <c r="N10" s="52">
        <f t="shared" si="2"/>
        <v>36</v>
      </c>
      <c r="O10" s="66">
        <f t="shared" si="2"/>
        <v>93</v>
      </c>
      <c r="P10" s="52">
        <f t="shared" si="2"/>
        <v>41</v>
      </c>
      <c r="Q10" s="52">
        <f t="shared" si="2"/>
        <v>52</v>
      </c>
      <c r="R10" s="73">
        <f t="shared" si="2"/>
        <v>33</v>
      </c>
      <c r="S10" s="52">
        <f t="shared" si="2"/>
        <v>73</v>
      </c>
      <c r="T10" s="52">
        <f t="shared" si="2"/>
        <v>35</v>
      </c>
      <c r="U10" s="52">
        <f t="shared" si="2"/>
        <v>38</v>
      </c>
      <c r="V10" s="81">
        <f t="shared" si="2"/>
        <v>30</v>
      </c>
      <c r="W10" s="66">
        <f t="shared" si="2"/>
        <v>52</v>
      </c>
      <c r="X10" s="52">
        <f t="shared" si="2"/>
        <v>25</v>
      </c>
      <c r="Y10" s="59">
        <f t="shared" si="2"/>
        <v>27</v>
      </c>
      <c r="Z10" s="88">
        <f t="shared" si="2"/>
        <v>25</v>
      </c>
    </row>
    <row r="11" spans="1:27">
      <c r="A11" s="7" t="s">
        <v>13</v>
      </c>
      <c r="B11" s="12" t="s">
        <v>32</v>
      </c>
      <c r="C11" s="19">
        <f t="shared" si="1"/>
        <v>20</v>
      </c>
      <c r="D11" s="26">
        <v>9</v>
      </c>
      <c r="E11" s="26">
        <v>11</v>
      </c>
      <c r="F11" s="34">
        <v>7</v>
      </c>
      <c r="G11" s="38">
        <v>10</v>
      </c>
      <c r="H11" s="42">
        <v>6</v>
      </c>
      <c r="I11" s="42">
        <v>4</v>
      </c>
      <c r="J11" s="46">
        <v>3</v>
      </c>
      <c r="K11" s="51">
        <v>7</v>
      </c>
      <c r="L11" s="51">
        <v>4</v>
      </c>
      <c r="M11" s="58">
        <v>3</v>
      </c>
      <c r="N11" s="63">
        <v>3</v>
      </c>
      <c r="O11" s="67" t="s">
        <v>279</v>
      </c>
      <c r="P11" s="69"/>
      <c r="Q11" s="69"/>
      <c r="R11" s="74"/>
      <c r="S11" s="63">
        <v>6</v>
      </c>
      <c r="T11" s="63">
        <v>3</v>
      </c>
      <c r="U11" s="63">
        <v>3</v>
      </c>
      <c r="V11" s="80">
        <v>3</v>
      </c>
      <c r="W11" s="65">
        <v>6</v>
      </c>
      <c r="X11" s="51">
        <v>3</v>
      </c>
      <c r="Y11" s="58">
        <v>3</v>
      </c>
      <c r="Z11" s="87">
        <v>3</v>
      </c>
    </row>
    <row r="12" spans="1:27">
      <c r="A12" s="7"/>
      <c r="B12" s="12" t="s">
        <v>35</v>
      </c>
      <c r="C12" s="19">
        <f t="shared" si="1"/>
        <v>19</v>
      </c>
      <c r="D12" s="26">
        <v>9</v>
      </c>
      <c r="E12" s="26">
        <v>10</v>
      </c>
      <c r="F12" s="34">
        <v>6</v>
      </c>
      <c r="G12" s="38">
        <v>19</v>
      </c>
      <c r="H12" s="42">
        <v>9</v>
      </c>
      <c r="I12" s="42">
        <v>10</v>
      </c>
      <c r="J12" s="46">
        <v>5</v>
      </c>
      <c r="K12" s="51">
        <v>23</v>
      </c>
      <c r="L12" s="51">
        <v>13</v>
      </c>
      <c r="M12" s="58">
        <v>10</v>
      </c>
      <c r="N12" s="63">
        <v>6</v>
      </c>
      <c r="O12" s="65">
        <v>30</v>
      </c>
      <c r="P12" s="63">
        <v>16</v>
      </c>
      <c r="Q12" s="63">
        <v>14</v>
      </c>
      <c r="R12" s="72">
        <v>10</v>
      </c>
      <c r="S12" s="63">
        <v>21</v>
      </c>
      <c r="T12" s="63">
        <v>11</v>
      </c>
      <c r="U12" s="63">
        <v>10</v>
      </c>
      <c r="V12" s="80">
        <v>6</v>
      </c>
      <c r="W12" s="65">
        <v>20</v>
      </c>
      <c r="X12" s="51">
        <v>10</v>
      </c>
      <c r="Y12" s="58">
        <v>10</v>
      </c>
      <c r="Z12" s="87">
        <v>6</v>
      </c>
    </row>
    <row r="13" spans="1:27">
      <c r="A13" s="7"/>
      <c r="B13" s="12" t="s">
        <v>39</v>
      </c>
      <c r="C13" s="19">
        <f t="shared" si="1"/>
        <v>30</v>
      </c>
      <c r="D13" s="26">
        <v>15</v>
      </c>
      <c r="E13" s="26">
        <v>15</v>
      </c>
      <c r="F13" s="34">
        <v>10</v>
      </c>
      <c r="G13" s="38">
        <v>24</v>
      </c>
      <c r="H13" s="42">
        <v>9</v>
      </c>
      <c r="I13" s="42">
        <v>15</v>
      </c>
      <c r="J13" s="46">
        <v>11</v>
      </c>
      <c r="K13" s="51">
        <v>25</v>
      </c>
      <c r="L13" s="51">
        <v>10</v>
      </c>
      <c r="M13" s="58">
        <v>15</v>
      </c>
      <c r="N13" s="63">
        <v>11</v>
      </c>
      <c r="O13" s="65">
        <v>27</v>
      </c>
      <c r="P13" s="63">
        <v>11</v>
      </c>
      <c r="Q13" s="63">
        <v>16</v>
      </c>
      <c r="R13" s="72">
        <v>11</v>
      </c>
      <c r="S13" s="63">
        <v>27</v>
      </c>
      <c r="T13" s="63">
        <v>10</v>
      </c>
      <c r="U13" s="63">
        <v>17</v>
      </c>
      <c r="V13" s="80">
        <v>12</v>
      </c>
      <c r="W13" s="65">
        <v>19</v>
      </c>
      <c r="X13" s="51">
        <v>9</v>
      </c>
      <c r="Y13" s="58">
        <v>10</v>
      </c>
      <c r="Z13" s="87">
        <v>9</v>
      </c>
    </row>
    <row r="14" spans="1:27">
      <c r="A14" s="7"/>
      <c r="B14" s="12" t="s">
        <v>23</v>
      </c>
      <c r="C14" s="19">
        <f t="shared" si="1"/>
        <v>14</v>
      </c>
      <c r="D14" s="26">
        <v>6</v>
      </c>
      <c r="E14" s="26">
        <v>8</v>
      </c>
      <c r="F14" s="34">
        <v>8</v>
      </c>
      <c r="G14" s="38">
        <v>15</v>
      </c>
      <c r="H14" s="42">
        <v>7</v>
      </c>
      <c r="I14" s="42">
        <v>8</v>
      </c>
      <c r="J14" s="46">
        <v>8</v>
      </c>
      <c r="K14" s="51">
        <v>14</v>
      </c>
      <c r="L14" s="51">
        <v>6</v>
      </c>
      <c r="M14" s="58">
        <v>8</v>
      </c>
      <c r="N14" s="63">
        <v>6</v>
      </c>
      <c r="O14" s="65">
        <v>11</v>
      </c>
      <c r="P14" s="63">
        <v>5</v>
      </c>
      <c r="Q14" s="63">
        <v>6</v>
      </c>
      <c r="R14" s="72">
        <v>5</v>
      </c>
      <c r="S14" s="63">
        <v>12</v>
      </c>
      <c r="T14" s="63">
        <v>6</v>
      </c>
      <c r="U14" s="63">
        <v>6</v>
      </c>
      <c r="V14" s="80">
        <v>5</v>
      </c>
      <c r="W14" s="65">
        <v>9</v>
      </c>
      <c r="X14" s="51">
        <v>4</v>
      </c>
      <c r="Y14" s="58">
        <v>5</v>
      </c>
      <c r="Z14" s="87">
        <v>3</v>
      </c>
    </row>
    <row r="15" spans="1:27">
      <c r="A15" s="7"/>
      <c r="B15" s="12" t="s">
        <v>41</v>
      </c>
      <c r="C15" s="19">
        <f t="shared" si="1"/>
        <v>48</v>
      </c>
      <c r="D15" s="26">
        <v>20</v>
      </c>
      <c r="E15" s="26">
        <v>28</v>
      </c>
      <c r="F15" s="34">
        <v>13</v>
      </c>
      <c r="G15" s="38">
        <v>38</v>
      </c>
      <c r="H15" s="42">
        <v>15</v>
      </c>
      <c r="I15" s="42">
        <v>23</v>
      </c>
      <c r="J15" s="46">
        <v>12</v>
      </c>
      <c r="K15" s="51">
        <v>23</v>
      </c>
      <c r="L15" s="51">
        <v>8</v>
      </c>
      <c r="M15" s="58">
        <v>15</v>
      </c>
      <c r="N15" s="63">
        <v>9</v>
      </c>
      <c r="O15" s="65">
        <v>18</v>
      </c>
      <c r="P15" s="63">
        <v>8</v>
      </c>
      <c r="Q15" s="63">
        <v>10</v>
      </c>
      <c r="R15" s="72">
        <v>9</v>
      </c>
      <c r="S15" s="63">
        <v>14</v>
      </c>
      <c r="T15" s="63">
        <v>7</v>
      </c>
      <c r="U15" s="63">
        <v>7</v>
      </c>
      <c r="V15" s="80">
        <v>8</v>
      </c>
      <c r="W15" s="65">
        <v>12</v>
      </c>
      <c r="X15" s="51">
        <v>6</v>
      </c>
      <c r="Y15" s="58">
        <v>6</v>
      </c>
      <c r="Z15" s="87">
        <v>8</v>
      </c>
    </row>
    <row r="16" spans="1:27">
      <c r="A16" s="7"/>
      <c r="B16" s="12" t="s">
        <v>42</v>
      </c>
      <c r="C16" s="19">
        <f t="shared" si="1"/>
        <v>17</v>
      </c>
      <c r="D16" s="26">
        <v>6</v>
      </c>
      <c r="E16" s="26">
        <v>11</v>
      </c>
      <c r="F16" s="34">
        <v>5</v>
      </c>
      <c r="G16" s="38">
        <v>13</v>
      </c>
      <c r="H16" s="42">
        <v>5</v>
      </c>
      <c r="I16" s="42">
        <v>8</v>
      </c>
      <c r="J16" s="46">
        <v>5</v>
      </c>
      <c r="K16" s="51">
        <v>18</v>
      </c>
      <c r="L16" s="51">
        <v>7</v>
      </c>
      <c r="M16" s="58">
        <v>11</v>
      </c>
      <c r="N16" s="63">
        <v>8</v>
      </c>
      <c r="O16" s="65">
        <v>16</v>
      </c>
      <c r="P16" s="63">
        <v>6</v>
      </c>
      <c r="Q16" s="63">
        <v>10</v>
      </c>
      <c r="R16" s="72">
        <v>8</v>
      </c>
      <c r="S16" s="63">
        <v>15</v>
      </c>
      <c r="T16" s="63">
        <v>6</v>
      </c>
      <c r="U16" s="63">
        <v>9</v>
      </c>
      <c r="V16" s="80">
        <v>8</v>
      </c>
      <c r="W16" s="65">
        <v>13</v>
      </c>
      <c r="X16" s="51">
        <v>6</v>
      </c>
      <c r="Y16" s="58">
        <v>7</v>
      </c>
      <c r="Z16" s="87">
        <v>7</v>
      </c>
    </row>
    <row r="17" spans="1:26">
      <c r="A17" s="7"/>
      <c r="B17" s="12" t="s">
        <v>43</v>
      </c>
      <c r="C17" s="19">
        <f t="shared" si="1"/>
        <v>13</v>
      </c>
      <c r="D17" s="26">
        <v>5</v>
      </c>
      <c r="E17" s="26">
        <v>8</v>
      </c>
      <c r="F17" s="34">
        <v>5</v>
      </c>
      <c r="G17" s="38">
        <v>12</v>
      </c>
      <c r="H17" s="42">
        <v>5</v>
      </c>
      <c r="I17" s="42">
        <v>7</v>
      </c>
      <c r="J17" s="46">
        <v>5</v>
      </c>
      <c r="K17" s="51">
        <v>9</v>
      </c>
      <c r="L17" s="51">
        <v>3</v>
      </c>
      <c r="M17" s="58">
        <v>6</v>
      </c>
      <c r="N17" s="63">
        <v>4</v>
      </c>
      <c r="O17" s="65">
        <v>17</v>
      </c>
      <c r="P17" s="63">
        <v>7</v>
      </c>
      <c r="Q17" s="63">
        <v>10</v>
      </c>
      <c r="R17" s="72">
        <v>8</v>
      </c>
      <c r="S17" s="63">
        <v>8</v>
      </c>
      <c r="T17" s="63">
        <v>4</v>
      </c>
      <c r="U17" s="63">
        <v>4</v>
      </c>
      <c r="V17" s="80">
        <v>3</v>
      </c>
      <c r="W17" s="65">
        <v>6</v>
      </c>
      <c r="X17" s="51">
        <v>3</v>
      </c>
      <c r="Y17" s="58">
        <v>3</v>
      </c>
      <c r="Z17" s="87">
        <v>3</v>
      </c>
    </row>
    <row r="18" spans="1:26">
      <c r="A18" s="7"/>
      <c r="B18" s="12" t="s">
        <v>44</v>
      </c>
      <c r="C18" s="19">
        <f t="shared" si="1"/>
        <v>15</v>
      </c>
      <c r="D18" s="26">
        <v>7</v>
      </c>
      <c r="E18" s="26">
        <v>8</v>
      </c>
      <c r="F18" s="34">
        <v>6</v>
      </c>
      <c r="G18" s="38">
        <v>10</v>
      </c>
      <c r="H18" s="42">
        <v>4</v>
      </c>
      <c r="I18" s="42">
        <v>6</v>
      </c>
      <c r="J18" s="46">
        <v>5</v>
      </c>
      <c r="K18" s="51">
        <v>6</v>
      </c>
      <c r="L18" s="51">
        <v>2</v>
      </c>
      <c r="M18" s="58">
        <v>4</v>
      </c>
      <c r="N18" s="63">
        <v>4</v>
      </c>
      <c r="O18" s="68" t="s">
        <v>280</v>
      </c>
      <c r="P18" s="70"/>
      <c r="Q18" s="70"/>
      <c r="R18" s="75"/>
      <c r="S18" s="63">
        <v>5</v>
      </c>
      <c r="T18" s="63">
        <v>2</v>
      </c>
      <c r="U18" s="63">
        <v>3</v>
      </c>
      <c r="V18" s="80">
        <v>2</v>
      </c>
      <c r="W18" s="65">
        <v>4</v>
      </c>
      <c r="X18" s="51">
        <v>2</v>
      </c>
      <c r="Y18" s="58">
        <v>2</v>
      </c>
      <c r="Z18" s="87">
        <v>2</v>
      </c>
    </row>
    <row r="19" spans="1:26">
      <c r="A19" s="8"/>
      <c r="B19" s="13"/>
      <c r="C19" s="20">
        <f t="shared" si="1"/>
        <v>176</v>
      </c>
      <c r="D19" s="27">
        <f t="shared" ref="D19:Z19" si="3">SUM(D11:D18)</f>
        <v>77</v>
      </c>
      <c r="E19" s="27">
        <f t="shared" si="3"/>
        <v>99</v>
      </c>
      <c r="F19" s="35">
        <f t="shared" si="3"/>
        <v>60</v>
      </c>
      <c r="G19" s="39">
        <f t="shared" si="3"/>
        <v>141</v>
      </c>
      <c r="H19" s="43">
        <f t="shared" si="3"/>
        <v>60</v>
      </c>
      <c r="I19" s="43">
        <f t="shared" si="3"/>
        <v>81</v>
      </c>
      <c r="J19" s="47">
        <f t="shared" si="3"/>
        <v>54</v>
      </c>
      <c r="K19" s="52">
        <f t="shared" si="3"/>
        <v>125</v>
      </c>
      <c r="L19" s="52">
        <f t="shared" si="3"/>
        <v>53</v>
      </c>
      <c r="M19" s="59">
        <f t="shared" si="3"/>
        <v>72</v>
      </c>
      <c r="N19" s="52">
        <f t="shared" si="3"/>
        <v>51</v>
      </c>
      <c r="O19" s="66">
        <f t="shared" si="3"/>
        <v>119</v>
      </c>
      <c r="P19" s="52">
        <f t="shared" si="3"/>
        <v>53</v>
      </c>
      <c r="Q19" s="52">
        <f t="shared" si="3"/>
        <v>66</v>
      </c>
      <c r="R19" s="73">
        <f t="shared" si="3"/>
        <v>51</v>
      </c>
      <c r="S19" s="52">
        <f t="shared" si="3"/>
        <v>108</v>
      </c>
      <c r="T19" s="52">
        <f t="shared" si="3"/>
        <v>49</v>
      </c>
      <c r="U19" s="52">
        <f t="shared" si="3"/>
        <v>59</v>
      </c>
      <c r="V19" s="81">
        <f t="shared" si="3"/>
        <v>47</v>
      </c>
      <c r="W19" s="66">
        <f t="shared" si="3"/>
        <v>89</v>
      </c>
      <c r="X19" s="52">
        <f t="shared" si="3"/>
        <v>43</v>
      </c>
      <c r="Y19" s="59">
        <f t="shared" si="3"/>
        <v>46</v>
      </c>
      <c r="Z19" s="88">
        <f t="shared" si="3"/>
        <v>41</v>
      </c>
    </row>
    <row r="20" spans="1:26">
      <c r="A20" s="7" t="s">
        <v>6</v>
      </c>
      <c r="B20" s="12" t="s">
        <v>48</v>
      </c>
      <c r="C20" s="19">
        <f t="shared" si="1"/>
        <v>40</v>
      </c>
      <c r="D20" s="26">
        <v>18</v>
      </c>
      <c r="E20" s="26">
        <v>22</v>
      </c>
      <c r="F20" s="34">
        <v>14</v>
      </c>
      <c r="G20" s="38">
        <v>34</v>
      </c>
      <c r="H20" s="42">
        <v>15</v>
      </c>
      <c r="I20" s="42">
        <v>19</v>
      </c>
      <c r="J20" s="46">
        <v>14</v>
      </c>
      <c r="K20" s="51">
        <v>22</v>
      </c>
      <c r="L20" s="51">
        <v>11</v>
      </c>
      <c r="M20" s="58">
        <v>11</v>
      </c>
      <c r="N20" s="63">
        <v>11</v>
      </c>
      <c r="O20" s="65">
        <v>24</v>
      </c>
      <c r="P20" s="63">
        <v>13</v>
      </c>
      <c r="Q20" s="63">
        <v>11</v>
      </c>
      <c r="R20" s="72">
        <v>11</v>
      </c>
      <c r="S20" s="63">
        <v>28</v>
      </c>
      <c r="T20" s="63">
        <v>15</v>
      </c>
      <c r="U20" s="63">
        <v>13</v>
      </c>
      <c r="V20" s="80">
        <v>11</v>
      </c>
      <c r="W20" s="65">
        <v>23</v>
      </c>
      <c r="X20" s="51">
        <v>10</v>
      </c>
      <c r="Y20" s="58">
        <v>13</v>
      </c>
      <c r="Z20" s="87">
        <v>11</v>
      </c>
    </row>
    <row r="21" spans="1:26">
      <c r="A21" s="7"/>
      <c r="B21" s="12" t="s">
        <v>50</v>
      </c>
      <c r="C21" s="19">
        <f t="shared" si="1"/>
        <v>23</v>
      </c>
      <c r="D21" s="26">
        <v>13</v>
      </c>
      <c r="E21" s="26">
        <v>10</v>
      </c>
      <c r="F21" s="34">
        <v>7</v>
      </c>
      <c r="G21" s="38">
        <v>23</v>
      </c>
      <c r="H21" s="42">
        <v>14</v>
      </c>
      <c r="I21" s="42">
        <v>9</v>
      </c>
      <c r="J21" s="46">
        <v>6</v>
      </c>
      <c r="K21" s="51">
        <v>21</v>
      </c>
      <c r="L21" s="51">
        <v>11</v>
      </c>
      <c r="M21" s="58">
        <v>10</v>
      </c>
      <c r="N21" s="63">
        <v>6</v>
      </c>
      <c r="O21" s="65">
        <v>20</v>
      </c>
      <c r="P21" s="63">
        <v>11</v>
      </c>
      <c r="Q21" s="63">
        <v>9</v>
      </c>
      <c r="R21" s="72">
        <v>6</v>
      </c>
      <c r="S21" s="63">
        <v>15</v>
      </c>
      <c r="T21" s="63">
        <v>8</v>
      </c>
      <c r="U21" s="63">
        <v>7</v>
      </c>
      <c r="V21" s="80">
        <v>5</v>
      </c>
      <c r="W21" s="65">
        <v>12</v>
      </c>
      <c r="X21" s="51">
        <v>7</v>
      </c>
      <c r="Y21" s="58">
        <v>5</v>
      </c>
      <c r="Z21" s="87">
        <v>5</v>
      </c>
    </row>
    <row r="22" spans="1:26">
      <c r="A22" s="7"/>
      <c r="B22" s="12" t="s">
        <v>51</v>
      </c>
      <c r="C22" s="19">
        <f t="shared" si="1"/>
        <v>12</v>
      </c>
      <c r="D22" s="26">
        <v>8</v>
      </c>
      <c r="E22" s="26">
        <v>4</v>
      </c>
      <c r="F22" s="34">
        <v>4</v>
      </c>
      <c r="G22" s="38">
        <v>12</v>
      </c>
      <c r="H22" s="42">
        <v>8</v>
      </c>
      <c r="I22" s="42">
        <v>4</v>
      </c>
      <c r="J22" s="46">
        <v>4</v>
      </c>
      <c r="K22" s="51">
        <v>11</v>
      </c>
      <c r="L22" s="51">
        <v>7</v>
      </c>
      <c r="M22" s="58">
        <v>4</v>
      </c>
      <c r="N22" s="63">
        <v>4</v>
      </c>
      <c r="O22" s="65">
        <v>10</v>
      </c>
      <c r="P22" s="63">
        <v>6</v>
      </c>
      <c r="Q22" s="63">
        <v>4</v>
      </c>
      <c r="R22" s="72">
        <v>4</v>
      </c>
      <c r="S22" s="63">
        <v>7</v>
      </c>
      <c r="T22" s="63">
        <v>4</v>
      </c>
      <c r="U22" s="63">
        <v>3</v>
      </c>
      <c r="V22" s="80">
        <v>2</v>
      </c>
      <c r="W22" s="65">
        <v>7</v>
      </c>
      <c r="X22" s="51">
        <v>4</v>
      </c>
      <c r="Y22" s="58">
        <v>3</v>
      </c>
      <c r="Z22" s="87">
        <v>2</v>
      </c>
    </row>
    <row r="23" spans="1:26">
      <c r="A23" s="7"/>
      <c r="B23" s="12" t="s">
        <v>55</v>
      </c>
      <c r="C23" s="19">
        <f t="shared" si="1"/>
        <v>32</v>
      </c>
      <c r="D23" s="26">
        <v>13</v>
      </c>
      <c r="E23" s="26">
        <v>19</v>
      </c>
      <c r="F23" s="34">
        <v>7</v>
      </c>
      <c r="G23" s="38">
        <v>29</v>
      </c>
      <c r="H23" s="42">
        <v>11</v>
      </c>
      <c r="I23" s="42">
        <v>18</v>
      </c>
      <c r="J23" s="46">
        <v>6</v>
      </c>
      <c r="K23" s="51">
        <v>25</v>
      </c>
      <c r="L23" s="51">
        <v>10</v>
      </c>
      <c r="M23" s="58">
        <v>15</v>
      </c>
      <c r="N23" s="63">
        <v>6</v>
      </c>
      <c r="O23" s="65">
        <v>27</v>
      </c>
      <c r="P23" s="63">
        <v>9</v>
      </c>
      <c r="Q23" s="63">
        <v>18</v>
      </c>
      <c r="R23" s="72">
        <v>7</v>
      </c>
      <c r="S23" s="63">
        <v>25</v>
      </c>
      <c r="T23" s="63">
        <v>10</v>
      </c>
      <c r="U23" s="63">
        <v>15</v>
      </c>
      <c r="V23" s="80">
        <v>8</v>
      </c>
      <c r="W23" s="65">
        <v>20</v>
      </c>
      <c r="X23" s="51">
        <v>6</v>
      </c>
      <c r="Y23" s="58">
        <v>14</v>
      </c>
      <c r="Z23" s="87">
        <v>6</v>
      </c>
    </row>
    <row r="24" spans="1:26">
      <c r="A24" s="7"/>
      <c r="B24" s="12" t="s">
        <v>56</v>
      </c>
      <c r="C24" s="19">
        <f t="shared" si="1"/>
        <v>34</v>
      </c>
      <c r="D24" s="26">
        <v>18</v>
      </c>
      <c r="E24" s="26">
        <v>16</v>
      </c>
      <c r="F24" s="34">
        <v>12</v>
      </c>
      <c r="G24" s="38">
        <v>23</v>
      </c>
      <c r="H24" s="42">
        <v>11</v>
      </c>
      <c r="I24" s="42">
        <v>12</v>
      </c>
      <c r="J24" s="46">
        <v>9</v>
      </c>
      <c r="K24" s="51">
        <v>17</v>
      </c>
      <c r="L24" s="51">
        <v>8</v>
      </c>
      <c r="M24" s="58">
        <v>9</v>
      </c>
      <c r="N24" s="63">
        <v>6</v>
      </c>
      <c r="O24" s="65">
        <v>19</v>
      </c>
      <c r="P24" s="63">
        <v>10</v>
      </c>
      <c r="Q24" s="63">
        <v>9</v>
      </c>
      <c r="R24" s="72">
        <v>7</v>
      </c>
      <c r="S24" s="63">
        <v>20</v>
      </c>
      <c r="T24" s="63">
        <v>11</v>
      </c>
      <c r="U24" s="63">
        <v>9</v>
      </c>
      <c r="V24" s="80">
        <v>6</v>
      </c>
      <c r="W24" s="65">
        <v>17</v>
      </c>
      <c r="X24" s="51">
        <v>10</v>
      </c>
      <c r="Y24" s="58">
        <v>7</v>
      </c>
      <c r="Z24" s="87">
        <v>6</v>
      </c>
    </row>
    <row r="25" spans="1:26">
      <c r="A25" s="7"/>
      <c r="B25" s="12" t="s">
        <v>58</v>
      </c>
      <c r="C25" s="19">
        <f t="shared" si="1"/>
        <v>26</v>
      </c>
      <c r="D25" s="26">
        <v>11</v>
      </c>
      <c r="E25" s="26">
        <v>15</v>
      </c>
      <c r="F25" s="34">
        <v>8</v>
      </c>
      <c r="G25" s="38">
        <v>34</v>
      </c>
      <c r="H25" s="42">
        <v>14</v>
      </c>
      <c r="I25" s="42">
        <v>20</v>
      </c>
      <c r="J25" s="46">
        <v>13</v>
      </c>
      <c r="K25" s="51">
        <v>34</v>
      </c>
      <c r="L25" s="51">
        <v>14</v>
      </c>
      <c r="M25" s="58">
        <v>20</v>
      </c>
      <c r="N25" s="63">
        <v>16</v>
      </c>
      <c r="O25" s="65">
        <v>21</v>
      </c>
      <c r="P25" s="63">
        <v>10</v>
      </c>
      <c r="Q25" s="63">
        <v>11</v>
      </c>
      <c r="R25" s="72">
        <v>10</v>
      </c>
      <c r="S25" s="63">
        <v>21</v>
      </c>
      <c r="T25" s="63">
        <v>10</v>
      </c>
      <c r="U25" s="63">
        <v>11</v>
      </c>
      <c r="V25" s="80">
        <v>10</v>
      </c>
      <c r="W25" s="65">
        <v>14</v>
      </c>
      <c r="X25" s="51">
        <v>8</v>
      </c>
      <c r="Y25" s="58">
        <v>6</v>
      </c>
      <c r="Z25" s="87">
        <v>7</v>
      </c>
    </row>
    <row r="26" spans="1:26">
      <c r="A26" s="7"/>
      <c r="B26" s="12" t="s">
        <v>12</v>
      </c>
      <c r="C26" s="19">
        <f t="shared" si="1"/>
        <v>27</v>
      </c>
      <c r="D26" s="26">
        <v>12</v>
      </c>
      <c r="E26" s="26">
        <v>15</v>
      </c>
      <c r="F26" s="34">
        <v>9</v>
      </c>
      <c r="G26" s="38">
        <v>21</v>
      </c>
      <c r="H26" s="42">
        <v>9</v>
      </c>
      <c r="I26" s="42">
        <v>12</v>
      </c>
      <c r="J26" s="46">
        <v>8</v>
      </c>
      <c r="K26" s="51">
        <v>18</v>
      </c>
      <c r="L26" s="51">
        <v>7</v>
      </c>
      <c r="M26" s="58">
        <v>11</v>
      </c>
      <c r="N26" s="63">
        <v>7</v>
      </c>
      <c r="O26" s="65">
        <v>14</v>
      </c>
      <c r="P26" s="63">
        <v>6</v>
      </c>
      <c r="Q26" s="63">
        <v>8</v>
      </c>
      <c r="R26" s="72">
        <v>6</v>
      </c>
      <c r="S26" s="63">
        <v>15</v>
      </c>
      <c r="T26" s="63">
        <v>7</v>
      </c>
      <c r="U26" s="63">
        <v>8</v>
      </c>
      <c r="V26" s="80">
        <v>6</v>
      </c>
      <c r="W26" s="65">
        <v>11</v>
      </c>
      <c r="X26" s="51">
        <v>5</v>
      </c>
      <c r="Y26" s="58">
        <v>6</v>
      </c>
      <c r="Z26" s="87">
        <v>6</v>
      </c>
    </row>
    <row r="27" spans="1:26">
      <c r="A27" s="8"/>
      <c r="B27" s="13"/>
      <c r="C27" s="20">
        <f t="shared" si="1"/>
        <v>194</v>
      </c>
      <c r="D27" s="27">
        <f t="shared" ref="D27:Z27" si="4">SUM(D20:D26)</f>
        <v>93</v>
      </c>
      <c r="E27" s="27">
        <f t="shared" si="4"/>
        <v>101</v>
      </c>
      <c r="F27" s="35">
        <f t="shared" si="4"/>
        <v>61</v>
      </c>
      <c r="G27" s="39">
        <f t="shared" si="4"/>
        <v>176</v>
      </c>
      <c r="H27" s="43">
        <f t="shared" si="4"/>
        <v>82</v>
      </c>
      <c r="I27" s="43">
        <f t="shared" si="4"/>
        <v>94</v>
      </c>
      <c r="J27" s="47">
        <f t="shared" si="4"/>
        <v>60</v>
      </c>
      <c r="K27" s="52">
        <f t="shared" si="4"/>
        <v>148</v>
      </c>
      <c r="L27" s="52">
        <f t="shared" si="4"/>
        <v>68</v>
      </c>
      <c r="M27" s="59">
        <f t="shared" si="4"/>
        <v>80</v>
      </c>
      <c r="N27" s="52">
        <f t="shared" si="4"/>
        <v>56</v>
      </c>
      <c r="O27" s="66">
        <f t="shared" si="4"/>
        <v>135</v>
      </c>
      <c r="P27" s="52">
        <f t="shared" si="4"/>
        <v>65</v>
      </c>
      <c r="Q27" s="52">
        <f t="shared" si="4"/>
        <v>70</v>
      </c>
      <c r="R27" s="73">
        <f t="shared" si="4"/>
        <v>51</v>
      </c>
      <c r="S27" s="52">
        <f t="shared" si="4"/>
        <v>131</v>
      </c>
      <c r="T27" s="52">
        <f t="shared" si="4"/>
        <v>65</v>
      </c>
      <c r="U27" s="52">
        <f t="shared" si="4"/>
        <v>66</v>
      </c>
      <c r="V27" s="81">
        <f t="shared" si="4"/>
        <v>48</v>
      </c>
      <c r="W27" s="66">
        <f t="shared" si="4"/>
        <v>104</v>
      </c>
      <c r="X27" s="52">
        <f t="shared" si="4"/>
        <v>50</v>
      </c>
      <c r="Y27" s="59">
        <f t="shared" si="4"/>
        <v>54</v>
      </c>
      <c r="Z27" s="88">
        <f t="shared" si="4"/>
        <v>43</v>
      </c>
    </row>
    <row r="28" spans="1:26">
      <c r="A28" s="7" t="s">
        <v>2</v>
      </c>
      <c r="B28" s="12" t="s">
        <v>61</v>
      </c>
      <c r="C28" s="19">
        <f t="shared" si="1"/>
        <v>29</v>
      </c>
      <c r="D28" s="26">
        <v>13</v>
      </c>
      <c r="E28" s="26">
        <v>16</v>
      </c>
      <c r="F28" s="34">
        <v>7</v>
      </c>
      <c r="G28" s="38">
        <v>27</v>
      </c>
      <c r="H28" s="42">
        <v>11</v>
      </c>
      <c r="I28" s="42">
        <v>16</v>
      </c>
      <c r="J28" s="46">
        <v>6</v>
      </c>
      <c r="K28" s="51">
        <v>21</v>
      </c>
      <c r="L28" s="51">
        <v>8</v>
      </c>
      <c r="M28" s="58">
        <v>13</v>
      </c>
      <c r="N28" s="63">
        <v>5</v>
      </c>
      <c r="O28" s="65">
        <v>26</v>
      </c>
      <c r="P28" s="63">
        <v>12</v>
      </c>
      <c r="Q28" s="63">
        <v>14</v>
      </c>
      <c r="R28" s="72">
        <v>8</v>
      </c>
      <c r="S28" s="63">
        <v>12</v>
      </c>
      <c r="T28" s="63">
        <v>5</v>
      </c>
      <c r="U28" s="63">
        <v>7</v>
      </c>
      <c r="V28" s="80">
        <v>4</v>
      </c>
      <c r="W28" s="65">
        <v>17</v>
      </c>
      <c r="X28" s="51">
        <v>9</v>
      </c>
      <c r="Y28" s="58">
        <v>8</v>
      </c>
      <c r="Z28" s="87">
        <v>7</v>
      </c>
    </row>
    <row r="29" spans="1:26">
      <c r="A29" s="7"/>
      <c r="B29" s="12" t="s">
        <v>63</v>
      </c>
      <c r="C29" s="19">
        <f t="shared" si="1"/>
        <v>21</v>
      </c>
      <c r="D29" s="26">
        <v>11</v>
      </c>
      <c r="E29" s="26">
        <v>10</v>
      </c>
      <c r="F29" s="34">
        <v>7</v>
      </c>
      <c r="G29" s="38">
        <v>17</v>
      </c>
      <c r="H29" s="42">
        <v>8</v>
      </c>
      <c r="I29" s="42">
        <v>9</v>
      </c>
      <c r="J29" s="46">
        <v>7</v>
      </c>
      <c r="K29" s="51">
        <v>16</v>
      </c>
      <c r="L29" s="51">
        <v>9</v>
      </c>
      <c r="M29" s="58">
        <v>7</v>
      </c>
      <c r="N29" s="63">
        <v>7</v>
      </c>
      <c r="O29" s="68" t="s">
        <v>281</v>
      </c>
      <c r="P29" s="70"/>
      <c r="Q29" s="70"/>
      <c r="R29" s="75"/>
      <c r="S29" s="63">
        <v>8</v>
      </c>
      <c r="T29" s="63">
        <v>5</v>
      </c>
      <c r="U29" s="63">
        <v>3</v>
      </c>
      <c r="V29" s="80">
        <v>3</v>
      </c>
      <c r="W29" s="65">
        <v>6</v>
      </c>
      <c r="X29" s="51">
        <v>3</v>
      </c>
      <c r="Y29" s="58">
        <v>3</v>
      </c>
      <c r="Z29" s="87">
        <v>3</v>
      </c>
    </row>
    <row r="30" spans="1:26">
      <c r="A30" s="7"/>
      <c r="B30" s="12" t="s">
        <v>36</v>
      </c>
      <c r="C30" s="19">
        <f t="shared" si="1"/>
        <v>34</v>
      </c>
      <c r="D30" s="26">
        <v>19</v>
      </c>
      <c r="E30" s="26">
        <v>15</v>
      </c>
      <c r="F30" s="34">
        <v>13</v>
      </c>
      <c r="G30" s="38">
        <v>23</v>
      </c>
      <c r="H30" s="42">
        <v>13</v>
      </c>
      <c r="I30" s="42">
        <v>10</v>
      </c>
      <c r="J30" s="46">
        <v>10</v>
      </c>
      <c r="K30" s="51">
        <v>22</v>
      </c>
      <c r="L30" s="51">
        <v>13</v>
      </c>
      <c r="M30" s="58">
        <v>9</v>
      </c>
      <c r="N30" s="63">
        <v>9</v>
      </c>
      <c r="O30" s="65">
        <v>14</v>
      </c>
      <c r="P30" s="63">
        <v>8</v>
      </c>
      <c r="Q30" s="63">
        <v>6</v>
      </c>
      <c r="R30" s="72">
        <v>7</v>
      </c>
      <c r="S30" s="63">
        <v>15</v>
      </c>
      <c r="T30" s="63">
        <v>9</v>
      </c>
      <c r="U30" s="63">
        <v>6</v>
      </c>
      <c r="V30" s="80">
        <v>7</v>
      </c>
      <c r="W30" s="65">
        <v>18</v>
      </c>
      <c r="X30" s="51">
        <v>11</v>
      </c>
      <c r="Y30" s="58">
        <v>7</v>
      </c>
      <c r="Z30" s="87">
        <v>8</v>
      </c>
    </row>
    <row r="31" spans="1:26">
      <c r="A31" s="7"/>
      <c r="B31" s="12" t="s">
        <v>65</v>
      </c>
      <c r="C31" s="19">
        <f t="shared" si="1"/>
        <v>19</v>
      </c>
      <c r="D31" s="26">
        <v>8</v>
      </c>
      <c r="E31" s="26">
        <v>11</v>
      </c>
      <c r="F31" s="34">
        <v>6</v>
      </c>
      <c r="G31" s="38">
        <v>23</v>
      </c>
      <c r="H31" s="42">
        <v>9</v>
      </c>
      <c r="I31" s="42">
        <v>14</v>
      </c>
      <c r="J31" s="46">
        <v>14</v>
      </c>
      <c r="K31" s="51">
        <v>18</v>
      </c>
      <c r="L31" s="51">
        <v>8</v>
      </c>
      <c r="M31" s="58">
        <v>10</v>
      </c>
      <c r="N31" s="63">
        <v>7</v>
      </c>
      <c r="O31" s="65">
        <v>20</v>
      </c>
      <c r="P31" s="63">
        <v>8</v>
      </c>
      <c r="Q31" s="63">
        <v>12</v>
      </c>
      <c r="R31" s="72">
        <v>8</v>
      </c>
      <c r="S31" s="63">
        <v>21</v>
      </c>
      <c r="T31" s="63">
        <v>10</v>
      </c>
      <c r="U31" s="63">
        <v>11</v>
      </c>
      <c r="V31" s="80">
        <v>8</v>
      </c>
      <c r="W31" s="65">
        <v>16</v>
      </c>
      <c r="X31" s="51">
        <v>7</v>
      </c>
      <c r="Y31" s="58">
        <v>9</v>
      </c>
      <c r="Z31" s="87">
        <v>7</v>
      </c>
    </row>
    <row r="32" spans="1:26">
      <c r="A32" s="7"/>
      <c r="B32" s="12" t="s">
        <v>66</v>
      </c>
      <c r="C32" s="19">
        <f t="shared" si="1"/>
        <v>13</v>
      </c>
      <c r="D32" s="26">
        <v>7</v>
      </c>
      <c r="E32" s="26">
        <v>6</v>
      </c>
      <c r="F32" s="34">
        <v>9</v>
      </c>
      <c r="G32" s="38">
        <v>24</v>
      </c>
      <c r="H32" s="42">
        <v>12</v>
      </c>
      <c r="I32" s="42">
        <v>12</v>
      </c>
      <c r="J32" s="46">
        <v>8</v>
      </c>
      <c r="K32" s="51">
        <v>27</v>
      </c>
      <c r="L32" s="51">
        <v>15</v>
      </c>
      <c r="M32" s="58">
        <v>12</v>
      </c>
      <c r="N32" s="63">
        <v>8</v>
      </c>
      <c r="O32" s="65">
        <v>24</v>
      </c>
      <c r="P32" s="63">
        <v>14</v>
      </c>
      <c r="Q32" s="63">
        <v>10</v>
      </c>
      <c r="R32" s="72">
        <v>8</v>
      </c>
      <c r="S32" s="63">
        <v>18</v>
      </c>
      <c r="T32" s="63">
        <v>13</v>
      </c>
      <c r="U32" s="63">
        <v>5</v>
      </c>
      <c r="V32" s="80">
        <v>7</v>
      </c>
      <c r="W32" s="65">
        <v>13</v>
      </c>
      <c r="X32" s="51">
        <v>9</v>
      </c>
      <c r="Y32" s="58">
        <v>4</v>
      </c>
      <c r="Z32" s="87">
        <v>5</v>
      </c>
    </row>
    <row r="33" spans="1:26">
      <c r="A33" s="7"/>
      <c r="B33" s="12" t="s">
        <v>67</v>
      </c>
      <c r="C33" s="19">
        <f t="shared" si="1"/>
        <v>18</v>
      </c>
      <c r="D33" s="26">
        <v>9</v>
      </c>
      <c r="E33" s="26">
        <v>9</v>
      </c>
      <c r="F33" s="34">
        <v>6</v>
      </c>
      <c r="G33" s="38">
        <v>20</v>
      </c>
      <c r="H33" s="42">
        <v>9</v>
      </c>
      <c r="I33" s="42">
        <v>11</v>
      </c>
      <c r="J33" s="46">
        <v>6</v>
      </c>
      <c r="K33" s="51">
        <v>19</v>
      </c>
      <c r="L33" s="51">
        <v>10</v>
      </c>
      <c r="M33" s="58">
        <v>9</v>
      </c>
      <c r="N33" s="63">
        <v>7</v>
      </c>
      <c r="O33" s="65">
        <v>16</v>
      </c>
      <c r="P33" s="63">
        <v>8</v>
      </c>
      <c r="Q33" s="63">
        <v>8</v>
      </c>
      <c r="R33" s="72">
        <v>7</v>
      </c>
      <c r="S33" s="63">
        <v>14</v>
      </c>
      <c r="T33" s="63">
        <v>8</v>
      </c>
      <c r="U33" s="63">
        <v>6</v>
      </c>
      <c r="V33" s="80">
        <v>7</v>
      </c>
      <c r="W33" s="65">
        <v>13</v>
      </c>
      <c r="X33" s="51">
        <v>7</v>
      </c>
      <c r="Y33" s="58">
        <v>6</v>
      </c>
      <c r="Z33" s="87">
        <v>7</v>
      </c>
    </row>
    <row r="34" spans="1:26">
      <c r="A34" s="7"/>
      <c r="B34" s="12" t="s">
        <v>53</v>
      </c>
      <c r="C34" s="19">
        <f t="shared" si="1"/>
        <v>32</v>
      </c>
      <c r="D34" s="26">
        <v>16</v>
      </c>
      <c r="E34" s="26">
        <v>16</v>
      </c>
      <c r="F34" s="34">
        <v>9</v>
      </c>
      <c r="G34" s="38">
        <v>11</v>
      </c>
      <c r="H34" s="42">
        <v>5</v>
      </c>
      <c r="I34" s="42">
        <v>6</v>
      </c>
      <c r="J34" s="46">
        <v>9</v>
      </c>
      <c r="K34" s="51">
        <v>14</v>
      </c>
      <c r="L34" s="51">
        <v>7</v>
      </c>
      <c r="M34" s="58">
        <v>7</v>
      </c>
      <c r="N34" s="63">
        <v>10</v>
      </c>
      <c r="O34" s="65">
        <v>12</v>
      </c>
      <c r="P34" s="63">
        <v>6</v>
      </c>
      <c r="Q34" s="63">
        <v>6</v>
      </c>
      <c r="R34" s="72">
        <v>9</v>
      </c>
      <c r="S34" s="63">
        <v>15</v>
      </c>
      <c r="T34" s="63">
        <v>7</v>
      </c>
      <c r="U34" s="63">
        <v>8</v>
      </c>
      <c r="V34" s="80">
        <v>10</v>
      </c>
      <c r="W34" s="65">
        <v>12</v>
      </c>
      <c r="X34" s="51">
        <v>4</v>
      </c>
      <c r="Y34" s="58">
        <v>8</v>
      </c>
      <c r="Z34" s="87">
        <v>6</v>
      </c>
    </row>
    <row r="35" spans="1:26">
      <c r="A35" s="8"/>
      <c r="B35" s="13"/>
      <c r="C35" s="20">
        <f t="shared" si="1"/>
        <v>166</v>
      </c>
      <c r="D35" s="27">
        <f t="shared" ref="D35:Z35" si="5">SUM(D28:D34)</f>
        <v>83</v>
      </c>
      <c r="E35" s="27">
        <f t="shared" si="5"/>
        <v>83</v>
      </c>
      <c r="F35" s="35">
        <f t="shared" si="5"/>
        <v>57</v>
      </c>
      <c r="G35" s="39">
        <f t="shared" si="5"/>
        <v>145</v>
      </c>
      <c r="H35" s="43">
        <f t="shared" si="5"/>
        <v>67</v>
      </c>
      <c r="I35" s="43">
        <f t="shared" si="5"/>
        <v>78</v>
      </c>
      <c r="J35" s="47">
        <f t="shared" si="5"/>
        <v>60</v>
      </c>
      <c r="K35" s="52">
        <f t="shared" si="5"/>
        <v>137</v>
      </c>
      <c r="L35" s="52">
        <f t="shared" si="5"/>
        <v>70</v>
      </c>
      <c r="M35" s="59">
        <f t="shared" si="5"/>
        <v>67</v>
      </c>
      <c r="N35" s="52">
        <f t="shared" si="5"/>
        <v>53</v>
      </c>
      <c r="O35" s="66">
        <f t="shared" si="5"/>
        <v>112</v>
      </c>
      <c r="P35" s="52">
        <f t="shared" si="5"/>
        <v>56</v>
      </c>
      <c r="Q35" s="52">
        <f t="shared" si="5"/>
        <v>56</v>
      </c>
      <c r="R35" s="73">
        <f t="shared" si="5"/>
        <v>47</v>
      </c>
      <c r="S35" s="52">
        <f t="shared" si="5"/>
        <v>103</v>
      </c>
      <c r="T35" s="52">
        <f t="shared" si="5"/>
        <v>57</v>
      </c>
      <c r="U35" s="52">
        <f t="shared" si="5"/>
        <v>46</v>
      </c>
      <c r="V35" s="81">
        <f t="shared" si="5"/>
        <v>46</v>
      </c>
      <c r="W35" s="66">
        <f t="shared" si="5"/>
        <v>95</v>
      </c>
      <c r="X35" s="52">
        <f t="shared" si="5"/>
        <v>50</v>
      </c>
      <c r="Y35" s="59">
        <f t="shared" si="5"/>
        <v>45</v>
      </c>
      <c r="Z35" s="88">
        <f t="shared" si="5"/>
        <v>43</v>
      </c>
    </row>
    <row r="36" spans="1:26">
      <c r="A36" s="7" t="s">
        <v>7</v>
      </c>
      <c r="B36" s="12" t="s">
        <v>69</v>
      </c>
      <c r="C36" s="19">
        <f t="shared" si="1"/>
        <v>30</v>
      </c>
      <c r="D36" s="26">
        <v>15</v>
      </c>
      <c r="E36" s="26">
        <v>15</v>
      </c>
      <c r="F36" s="34">
        <v>10</v>
      </c>
      <c r="G36" s="38">
        <v>28</v>
      </c>
      <c r="H36" s="42">
        <v>15</v>
      </c>
      <c r="I36" s="42">
        <v>13</v>
      </c>
      <c r="J36" s="46">
        <v>10</v>
      </c>
      <c r="K36" s="51">
        <v>27</v>
      </c>
      <c r="L36" s="51">
        <v>13</v>
      </c>
      <c r="M36" s="58">
        <v>14</v>
      </c>
      <c r="N36" s="63">
        <v>10</v>
      </c>
      <c r="O36" s="65">
        <v>24</v>
      </c>
      <c r="P36" s="63">
        <v>11</v>
      </c>
      <c r="Q36" s="63">
        <v>13</v>
      </c>
      <c r="R36" s="72">
        <v>10</v>
      </c>
      <c r="S36" s="63">
        <v>22</v>
      </c>
      <c r="T36" s="63">
        <v>9</v>
      </c>
      <c r="U36" s="63">
        <v>13</v>
      </c>
      <c r="V36" s="80">
        <v>9</v>
      </c>
      <c r="W36" s="65">
        <v>15</v>
      </c>
      <c r="X36" s="51">
        <v>6</v>
      </c>
      <c r="Y36" s="58">
        <v>9</v>
      </c>
      <c r="Z36" s="87">
        <v>7</v>
      </c>
    </row>
    <row r="37" spans="1:26">
      <c r="A37" s="7"/>
      <c r="B37" s="12" t="s">
        <v>71</v>
      </c>
      <c r="C37" s="19">
        <f t="shared" si="1"/>
        <v>19</v>
      </c>
      <c r="D37" s="26">
        <v>8</v>
      </c>
      <c r="E37" s="26">
        <v>11</v>
      </c>
      <c r="F37" s="34">
        <v>9</v>
      </c>
      <c r="G37" s="38">
        <v>20</v>
      </c>
      <c r="H37" s="42">
        <v>9</v>
      </c>
      <c r="I37" s="42">
        <v>11</v>
      </c>
      <c r="J37" s="46">
        <v>10</v>
      </c>
      <c r="K37" s="51">
        <v>16</v>
      </c>
      <c r="L37" s="51">
        <v>8</v>
      </c>
      <c r="M37" s="58">
        <v>8</v>
      </c>
      <c r="N37" s="63">
        <v>7</v>
      </c>
      <c r="O37" s="65">
        <v>15</v>
      </c>
      <c r="P37" s="63">
        <v>7</v>
      </c>
      <c r="Q37" s="63">
        <v>8</v>
      </c>
      <c r="R37" s="72">
        <v>7</v>
      </c>
      <c r="S37" s="63">
        <v>9</v>
      </c>
      <c r="T37" s="63">
        <v>4</v>
      </c>
      <c r="U37" s="63">
        <v>5</v>
      </c>
      <c r="V37" s="80">
        <v>5</v>
      </c>
      <c r="W37" s="65">
        <v>7</v>
      </c>
      <c r="X37" s="51">
        <v>3</v>
      </c>
      <c r="Y37" s="58">
        <v>4</v>
      </c>
      <c r="Z37" s="87">
        <v>4</v>
      </c>
    </row>
    <row r="38" spans="1:26">
      <c r="A38" s="7"/>
      <c r="B38" s="12" t="s">
        <v>33</v>
      </c>
      <c r="C38" s="19">
        <f t="shared" si="1"/>
        <v>27</v>
      </c>
      <c r="D38" s="26">
        <v>11</v>
      </c>
      <c r="E38" s="26">
        <v>16</v>
      </c>
      <c r="F38" s="34">
        <v>8</v>
      </c>
      <c r="G38" s="38">
        <v>20</v>
      </c>
      <c r="H38" s="42">
        <v>7</v>
      </c>
      <c r="I38" s="42">
        <v>13</v>
      </c>
      <c r="J38" s="46">
        <v>7</v>
      </c>
      <c r="K38" s="51">
        <v>18</v>
      </c>
      <c r="L38" s="51">
        <v>9</v>
      </c>
      <c r="M38" s="58">
        <v>9</v>
      </c>
      <c r="N38" s="63">
        <v>7</v>
      </c>
      <c r="O38" s="65">
        <v>17</v>
      </c>
      <c r="P38" s="63">
        <v>8</v>
      </c>
      <c r="Q38" s="63">
        <v>9</v>
      </c>
      <c r="R38" s="72">
        <v>7</v>
      </c>
      <c r="S38" s="63">
        <v>16</v>
      </c>
      <c r="T38" s="63">
        <v>6</v>
      </c>
      <c r="U38" s="63">
        <v>10</v>
      </c>
      <c r="V38" s="80">
        <v>7</v>
      </c>
      <c r="W38" s="65">
        <v>21</v>
      </c>
      <c r="X38" s="51">
        <v>8</v>
      </c>
      <c r="Y38" s="58">
        <v>13</v>
      </c>
      <c r="Z38" s="87">
        <v>6</v>
      </c>
    </row>
    <row r="39" spans="1:26">
      <c r="A39" s="7"/>
      <c r="B39" s="12" t="s">
        <v>58</v>
      </c>
      <c r="C39" s="19">
        <f t="shared" si="1"/>
        <v>28</v>
      </c>
      <c r="D39" s="26">
        <v>16</v>
      </c>
      <c r="E39" s="26">
        <v>12</v>
      </c>
      <c r="F39" s="34">
        <v>9</v>
      </c>
      <c r="G39" s="38">
        <v>29</v>
      </c>
      <c r="H39" s="42">
        <v>16</v>
      </c>
      <c r="I39" s="42">
        <v>13</v>
      </c>
      <c r="J39" s="46">
        <v>10</v>
      </c>
      <c r="K39" s="51">
        <v>26</v>
      </c>
      <c r="L39" s="51">
        <v>12</v>
      </c>
      <c r="M39" s="58">
        <v>14</v>
      </c>
      <c r="N39" s="63">
        <v>11</v>
      </c>
      <c r="O39" s="65">
        <v>21</v>
      </c>
      <c r="P39" s="63">
        <v>8</v>
      </c>
      <c r="Q39" s="63">
        <v>13</v>
      </c>
      <c r="R39" s="72">
        <v>10</v>
      </c>
      <c r="S39" s="63">
        <v>28</v>
      </c>
      <c r="T39" s="63">
        <v>13</v>
      </c>
      <c r="U39" s="63">
        <v>15</v>
      </c>
      <c r="V39" s="80">
        <v>8</v>
      </c>
      <c r="W39" s="65">
        <v>18</v>
      </c>
      <c r="X39" s="51">
        <v>8</v>
      </c>
      <c r="Y39" s="58">
        <v>10</v>
      </c>
      <c r="Z39" s="87">
        <v>6</v>
      </c>
    </row>
    <row r="40" spans="1:26">
      <c r="A40" s="8"/>
      <c r="B40" s="13"/>
      <c r="C40" s="20">
        <f t="shared" si="1"/>
        <v>104</v>
      </c>
      <c r="D40" s="27">
        <f t="shared" ref="D40:Z40" si="6">SUM(D36:D39)</f>
        <v>50</v>
      </c>
      <c r="E40" s="27">
        <f t="shared" si="6"/>
        <v>54</v>
      </c>
      <c r="F40" s="35">
        <f t="shared" si="6"/>
        <v>36</v>
      </c>
      <c r="G40" s="39">
        <f t="shared" si="6"/>
        <v>97</v>
      </c>
      <c r="H40" s="43">
        <f t="shared" si="6"/>
        <v>47</v>
      </c>
      <c r="I40" s="43">
        <f t="shared" si="6"/>
        <v>50</v>
      </c>
      <c r="J40" s="47">
        <f t="shared" si="6"/>
        <v>37</v>
      </c>
      <c r="K40" s="52">
        <f t="shared" si="6"/>
        <v>87</v>
      </c>
      <c r="L40" s="52">
        <f t="shared" si="6"/>
        <v>42</v>
      </c>
      <c r="M40" s="59">
        <f t="shared" si="6"/>
        <v>45</v>
      </c>
      <c r="N40" s="52">
        <f t="shared" si="6"/>
        <v>35</v>
      </c>
      <c r="O40" s="66">
        <f t="shared" si="6"/>
        <v>77</v>
      </c>
      <c r="P40" s="52">
        <f t="shared" si="6"/>
        <v>34</v>
      </c>
      <c r="Q40" s="52">
        <f t="shared" si="6"/>
        <v>43</v>
      </c>
      <c r="R40" s="73">
        <f t="shared" si="6"/>
        <v>34</v>
      </c>
      <c r="S40" s="52">
        <f t="shared" si="6"/>
        <v>75</v>
      </c>
      <c r="T40" s="52">
        <f t="shared" si="6"/>
        <v>32</v>
      </c>
      <c r="U40" s="52">
        <f t="shared" si="6"/>
        <v>43</v>
      </c>
      <c r="V40" s="81">
        <f t="shared" si="6"/>
        <v>29</v>
      </c>
      <c r="W40" s="66">
        <f t="shared" si="6"/>
        <v>61</v>
      </c>
      <c r="X40" s="52">
        <f t="shared" si="6"/>
        <v>25</v>
      </c>
      <c r="Y40" s="59">
        <f t="shared" si="6"/>
        <v>36</v>
      </c>
      <c r="Z40" s="88">
        <f t="shared" si="6"/>
        <v>23</v>
      </c>
    </row>
    <row r="41" spans="1:26">
      <c r="A41" s="7" t="s">
        <v>14</v>
      </c>
      <c r="B41" s="12" t="s">
        <v>38</v>
      </c>
      <c r="C41" s="19">
        <v>9</v>
      </c>
      <c r="D41" s="26">
        <v>5</v>
      </c>
      <c r="E41" s="26">
        <v>4</v>
      </c>
      <c r="F41" s="34">
        <v>5</v>
      </c>
      <c r="G41" s="38">
        <v>11</v>
      </c>
      <c r="H41" s="42">
        <v>7</v>
      </c>
      <c r="I41" s="42">
        <v>4</v>
      </c>
      <c r="J41" s="46">
        <v>6</v>
      </c>
      <c r="K41" s="51">
        <v>10</v>
      </c>
      <c r="L41" s="51">
        <v>6</v>
      </c>
      <c r="M41" s="58">
        <v>4</v>
      </c>
      <c r="N41" s="63">
        <v>6</v>
      </c>
      <c r="O41" s="65">
        <v>8</v>
      </c>
      <c r="P41" s="63">
        <v>4</v>
      </c>
      <c r="Q41" s="63">
        <v>4</v>
      </c>
      <c r="R41" s="72">
        <v>4</v>
      </c>
      <c r="S41" s="63">
        <v>8</v>
      </c>
      <c r="T41" s="63">
        <v>5</v>
      </c>
      <c r="U41" s="63">
        <v>3</v>
      </c>
      <c r="V41" s="80">
        <v>5</v>
      </c>
      <c r="W41" s="65">
        <v>9</v>
      </c>
      <c r="X41" s="51">
        <v>6</v>
      </c>
      <c r="Y41" s="58">
        <v>3</v>
      </c>
      <c r="Z41" s="87">
        <v>5</v>
      </c>
    </row>
    <row r="42" spans="1:26">
      <c r="A42" s="7"/>
      <c r="B42" s="12" t="s">
        <v>11</v>
      </c>
      <c r="C42" s="19">
        <v>25</v>
      </c>
      <c r="D42" s="26">
        <v>14</v>
      </c>
      <c r="E42" s="26">
        <v>11</v>
      </c>
      <c r="F42" s="34">
        <v>7</v>
      </c>
      <c r="G42" s="38">
        <v>16</v>
      </c>
      <c r="H42" s="42">
        <v>7</v>
      </c>
      <c r="I42" s="42">
        <v>9</v>
      </c>
      <c r="J42" s="46">
        <v>6</v>
      </c>
      <c r="K42" s="51">
        <v>13</v>
      </c>
      <c r="L42" s="51">
        <v>6</v>
      </c>
      <c r="M42" s="58">
        <v>7</v>
      </c>
      <c r="N42" s="63">
        <v>5</v>
      </c>
      <c r="O42" s="65">
        <v>13</v>
      </c>
      <c r="P42" s="63">
        <v>7</v>
      </c>
      <c r="Q42" s="63">
        <v>6</v>
      </c>
      <c r="R42" s="72">
        <v>6</v>
      </c>
      <c r="S42" s="63">
        <v>12</v>
      </c>
      <c r="T42" s="63">
        <v>5</v>
      </c>
      <c r="U42" s="63">
        <v>7</v>
      </c>
      <c r="V42" s="80">
        <v>6</v>
      </c>
      <c r="W42" s="65">
        <v>10</v>
      </c>
      <c r="X42" s="51">
        <v>5</v>
      </c>
      <c r="Y42" s="58">
        <v>5</v>
      </c>
      <c r="Z42" s="87">
        <v>6</v>
      </c>
    </row>
    <row r="43" spans="1:26">
      <c r="A43" s="7"/>
      <c r="B43" s="12" t="s">
        <v>27</v>
      </c>
      <c r="C43" s="19">
        <f>D43+E43</f>
        <v>31</v>
      </c>
      <c r="D43" s="26">
        <v>15</v>
      </c>
      <c r="E43" s="26">
        <v>16</v>
      </c>
      <c r="F43" s="34">
        <v>6</v>
      </c>
      <c r="G43" s="38">
        <v>31</v>
      </c>
      <c r="H43" s="42">
        <v>15</v>
      </c>
      <c r="I43" s="42">
        <v>16</v>
      </c>
      <c r="J43" s="46">
        <v>6</v>
      </c>
      <c r="K43" s="51">
        <v>24</v>
      </c>
      <c r="L43" s="51">
        <v>13</v>
      </c>
      <c r="M43" s="58">
        <v>11</v>
      </c>
      <c r="N43" s="63">
        <v>6</v>
      </c>
      <c r="O43" s="65">
        <v>21</v>
      </c>
      <c r="P43" s="63">
        <v>11</v>
      </c>
      <c r="Q43" s="63">
        <v>10</v>
      </c>
      <c r="R43" s="72">
        <v>6</v>
      </c>
      <c r="S43" s="63">
        <v>16</v>
      </c>
      <c r="T43" s="63">
        <v>9</v>
      </c>
      <c r="U43" s="63">
        <v>7</v>
      </c>
      <c r="V43" s="80">
        <v>6</v>
      </c>
      <c r="W43" s="65">
        <v>12</v>
      </c>
      <c r="X43" s="51">
        <v>7</v>
      </c>
      <c r="Y43" s="58">
        <v>5</v>
      </c>
      <c r="Z43" s="87">
        <v>6</v>
      </c>
    </row>
    <row r="44" spans="1:26">
      <c r="A44" s="7"/>
      <c r="B44" s="12" t="s">
        <v>72</v>
      </c>
      <c r="C44" s="19">
        <f>D44+E44</f>
        <v>44</v>
      </c>
      <c r="D44" s="26">
        <v>20</v>
      </c>
      <c r="E44" s="26">
        <v>24</v>
      </c>
      <c r="F44" s="34">
        <v>12</v>
      </c>
      <c r="G44" s="38">
        <v>41</v>
      </c>
      <c r="H44" s="42">
        <v>19</v>
      </c>
      <c r="I44" s="42">
        <v>22</v>
      </c>
      <c r="J44" s="46">
        <v>12</v>
      </c>
      <c r="K44" s="51">
        <v>34</v>
      </c>
      <c r="L44" s="51">
        <v>18</v>
      </c>
      <c r="M44" s="58">
        <v>16</v>
      </c>
      <c r="N44" s="63">
        <v>11</v>
      </c>
      <c r="O44" s="65">
        <v>32</v>
      </c>
      <c r="P44" s="63">
        <v>15</v>
      </c>
      <c r="Q44" s="63">
        <v>17</v>
      </c>
      <c r="R44" s="72">
        <v>11</v>
      </c>
      <c r="S44" s="63">
        <v>27</v>
      </c>
      <c r="T44" s="63">
        <v>14</v>
      </c>
      <c r="U44" s="63">
        <v>13</v>
      </c>
      <c r="V44" s="80">
        <v>11</v>
      </c>
      <c r="W44" s="65">
        <v>23</v>
      </c>
      <c r="X44" s="51">
        <v>11</v>
      </c>
      <c r="Y44" s="58">
        <v>12</v>
      </c>
      <c r="Z44" s="87">
        <v>9</v>
      </c>
    </row>
    <row r="45" spans="1:26">
      <c r="A45" s="7"/>
      <c r="B45" s="12" t="s">
        <v>29</v>
      </c>
      <c r="C45" s="19">
        <f>D45+E45</f>
        <v>33</v>
      </c>
      <c r="D45" s="26">
        <v>17</v>
      </c>
      <c r="E45" s="26">
        <v>16</v>
      </c>
      <c r="F45" s="34">
        <v>11</v>
      </c>
      <c r="G45" s="38">
        <v>27</v>
      </c>
      <c r="H45" s="42">
        <v>13</v>
      </c>
      <c r="I45" s="42">
        <v>14</v>
      </c>
      <c r="J45" s="46">
        <v>10</v>
      </c>
      <c r="K45" s="51">
        <v>16</v>
      </c>
      <c r="L45" s="51">
        <v>7</v>
      </c>
      <c r="M45" s="58">
        <v>9</v>
      </c>
      <c r="N45" s="63">
        <v>8</v>
      </c>
      <c r="O45" s="65">
        <v>14</v>
      </c>
      <c r="P45" s="63">
        <v>7</v>
      </c>
      <c r="Q45" s="63">
        <v>7</v>
      </c>
      <c r="R45" s="72">
        <v>6</v>
      </c>
      <c r="S45" s="63">
        <v>15</v>
      </c>
      <c r="T45" s="63">
        <v>7</v>
      </c>
      <c r="U45" s="63">
        <v>8</v>
      </c>
      <c r="V45" s="80">
        <v>7</v>
      </c>
      <c r="W45" s="65">
        <v>14</v>
      </c>
      <c r="X45" s="51">
        <v>8</v>
      </c>
      <c r="Y45" s="58">
        <v>6</v>
      </c>
      <c r="Z45" s="87">
        <v>6</v>
      </c>
    </row>
    <row r="46" spans="1:26">
      <c r="A46" s="8"/>
      <c r="B46" s="13"/>
      <c r="C46" s="20">
        <f>D46+E46</f>
        <v>142</v>
      </c>
      <c r="D46" s="27">
        <v>71</v>
      </c>
      <c r="E46" s="27">
        <v>71</v>
      </c>
      <c r="F46" s="35">
        <f t="shared" ref="F46:Z46" si="7">SUM(F41:F45)</f>
        <v>41</v>
      </c>
      <c r="G46" s="39">
        <f t="shared" si="7"/>
        <v>126</v>
      </c>
      <c r="H46" s="43">
        <f t="shared" si="7"/>
        <v>61</v>
      </c>
      <c r="I46" s="43">
        <f t="shared" si="7"/>
        <v>65</v>
      </c>
      <c r="J46" s="47">
        <f t="shared" si="7"/>
        <v>40</v>
      </c>
      <c r="K46" s="52">
        <f t="shared" si="7"/>
        <v>97</v>
      </c>
      <c r="L46" s="52">
        <f t="shared" si="7"/>
        <v>50</v>
      </c>
      <c r="M46" s="59">
        <f t="shared" si="7"/>
        <v>47</v>
      </c>
      <c r="N46" s="52">
        <f t="shared" si="7"/>
        <v>36</v>
      </c>
      <c r="O46" s="66">
        <f t="shared" si="7"/>
        <v>88</v>
      </c>
      <c r="P46" s="52">
        <f t="shared" si="7"/>
        <v>44</v>
      </c>
      <c r="Q46" s="52">
        <f t="shared" si="7"/>
        <v>44</v>
      </c>
      <c r="R46" s="73">
        <f t="shared" si="7"/>
        <v>33</v>
      </c>
      <c r="S46" s="52">
        <f t="shared" si="7"/>
        <v>78</v>
      </c>
      <c r="T46" s="52">
        <f t="shared" si="7"/>
        <v>40</v>
      </c>
      <c r="U46" s="52">
        <f t="shared" si="7"/>
        <v>38</v>
      </c>
      <c r="V46" s="81">
        <f t="shared" si="7"/>
        <v>35</v>
      </c>
      <c r="W46" s="66">
        <f t="shared" si="7"/>
        <v>68</v>
      </c>
      <c r="X46" s="52">
        <f t="shared" si="7"/>
        <v>37</v>
      </c>
      <c r="Y46" s="59">
        <f t="shared" si="7"/>
        <v>31</v>
      </c>
      <c r="Z46" s="88">
        <f t="shared" si="7"/>
        <v>32</v>
      </c>
    </row>
    <row r="47" spans="1:26">
      <c r="A47" s="7" t="s">
        <v>15</v>
      </c>
      <c r="B47" s="12" t="s">
        <v>46</v>
      </c>
      <c r="C47" s="19">
        <v>5</v>
      </c>
      <c r="D47" s="26">
        <v>3</v>
      </c>
      <c r="E47" s="26">
        <v>2</v>
      </c>
      <c r="F47" s="34">
        <v>2</v>
      </c>
      <c r="G47" s="38">
        <v>6</v>
      </c>
      <c r="H47" s="42">
        <v>2</v>
      </c>
      <c r="I47" s="42">
        <v>4</v>
      </c>
      <c r="J47" s="46">
        <v>1</v>
      </c>
      <c r="K47" s="51">
        <v>6</v>
      </c>
      <c r="L47" s="51">
        <v>2</v>
      </c>
      <c r="M47" s="58">
        <v>4</v>
      </c>
      <c r="N47" s="63">
        <v>2</v>
      </c>
      <c r="O47" s="67" t="s">
        <v>243</v>
      </c>
      <c r="P47" s="69"/>
      <c r="Q47" s="69"/>
      <c r="R47" s="74"/>
      <c r="S47" s="63">
        <v>6</v>
      </c>
      <c r="T47" s="63">
        <v>2</v>
      </c>
      <c r="U47" s="63">
        <v>4</v>
      </c>
      <c r="V47" s="80">
        <v>2</v>
      </c>
      <c r="W47" s="65">
        <v>6</v>
      </c>
      <c r="X47" s="51">
        <v>2</v>
      </c>
      <c r="Y47" s="58">
        <v>4</v>
      </c>
      <c r="Z47" s="87">
        <v>2</v>
      </c>
    </row>
    <row r="48" spans="1:26">
      <c r="A48" s="7"/>
      <c r="B48" s="12" t="s">
        <v>76</v>
      </c>
      <c r="C48" s="19">
        <f>D48+E48</f>
        <v>58</v>
      </c>
      <c r="D48" s="26">
        <v>27</v>
      </c>
      <c r="E48" s="26">
        <v>31</v>
      </c>
      <c r="F48" s="34">
        <v>17</v>
      </c>
      <c r="G48" s="38">
        <v>52</v>
      </c>
      <c r="H48" s="42">
        <v>22</v>
      </c>
      <c r="I48" s="42">
        <v>30</v>
      </c>
      <c r="J48" s="46">
        <v>17</v>
      </c>
      <c r="K48" s="51">
        <v>50</v>
      </c>
      <c r="L48" s="51">
        <v>21</v>
      </c>
      <c r="M48" s="58">
        <v>29</v>
      </c>
      <c r="N48" s="63">
        <v>13</v>
      </c>
      <c r="O48" s="65">
        <v>52</v>
      </c>
      <c r="P48" s="63">
        <v>26</v>
      </c>
      <c r="Q48" s="63">
        <v>26</v>
      </c>
      <c r="R48" s="72">
        <v>16</v>
      </c>
      <c r="S48" s="63">
        <v>44</v>
      </c>
      <c r="T48" s="63">
        <v>23</v>
      </c>
      <c r="U48" s="63">
        <v>21</v>
      </c>
      <c r="V48" s="80">
        <v>14</v>
      </c>
      <c r="W48" s="65">
        <v>33</v>
      </c>
      <c r="X48" s="51">
        <v>17</v>
      </c>
      <c r="Y48" s="58">
        <v>16</v>
      </c>
      <c r="Z48" s="87">
        <v>13</v>
      </c>
    </row>
    <row r="49" spans="1:26">
      <c r="A49" s="7"/>
      <c r="B49" s="12" t="s">
        <v>25</v>
      </c>
      <c r="C49" s="19">
        <f>D49+E49</f>
        <v>65</v>
      </c>
      <c r="D49" s="26">
        <v>33</v>
      </c>
      <c r="E49" s="26">
        <v>32</v>
      </c>
      <c r="F49" s="34">
        <v>17</v>
      </c>
      <c r="G49" s="38">
        <v>59</v>
      </c>
      <c r="H49" s="42">
        <v>30</v>
      </c>
      <c r="I49" s="42">
        <v>29</v>
      </c>
      <c r="J49" s="46">
        <v>17</v>
      </c>
      <c r="K49" s="51">
        <v>48</v>
      </c>
      <c r="L49" s="51">
        <v>23</v>
      </c>
      <c r="M49" s="58">
        <v>25</v>
      </c>
      <c r="N49" s="63">
        <v>16</v>
      </c>
      <c r="O49" s="65">
        <v>41</v>
      </c>
      <c r="P49" s="63">
        <v>19</v>
      </c>
      <c r="Q49" s="63">
        <v>22</v>
      </c>
      <c r="R49" s="72">
        <v>17</v>
      </c>
      <c r="S49" s="63">
        <v>36</v>
      </c>
      <c r="T49" s="63">
        <v>18</v>
      </c>
      <c r="U49" s="63">
        <v>18</v>
      </c>
      <c r="V49" s="80">
        <v>20</v>
      </c>
      <c r="W49" s="65">
        <v>25</v>
      </c>
      <c r="X49" s="51">
        <v>12</v>
      </c>
      <c r="Y49" s="58">
        <v>13</v>
      </c>
      <c r="Z49" s="87">
        <v>16</v>
      </c>
    </row>
    <row r="50" spans="1:26">
      <c r="A50" s="7"/>
      <c r="B50" s="12" t="s">
        <v>21</v>
      </c>
      <c r="C50" s="19">
        <f>D50+E50</f>
        <v>29</v>
      </c>
      <c r="D50" s="26">
        <v>15</v>
      </c>
      <c r="E50" s="26">
        <v>14</v>
      </c>
      <c r="F50" s="34">
        <v>9</v>
      </c>
      <c r="G50" s="38">
        <v>18</v>
      </c>
      <c r="H50" s="42">
        <v>9</v>
      </c>
      <c r="I50" s="42">
        <v>9</v>
      </c>
      <c r="J50" s="46">
        <v>5</v>
      </c>
      <c r="K50" s="51">
        <v>33</v>
      </c>
      <c r="L50" s="51">
        <v>18</v>
      </c>
      <c r="M50" s="58">
        <v>15</v>
      </c>
      <c r="N50" s="63">
        <v>8</v>
      </c>
      <c r="O50" s="65">
        <v>28</v>
      </c>
      <c r="P50" s="63">
        <v>15</v>
      </c>
      <c r="Q50" s="63">
        <v>13</v>
      </c>
      <c r="R50" s="72">
        <v>9</v>
      </c>
      <c r="S50" s="63">
        <v>33</v>
      </c>
      <c r="T50" s="63">
        <v>16</v>
      </c>
      <c r="U50" s="63">
        <v>17</v>
      </c>
      <c r="V50" s="80">
        <v>10</v>
      </c>
      <c r="W50" s="65">
        <v>30</v>
      </c>
      <c r="X50" s="51">
        <v>15</v>
      </c>
      <c r="Y50" s="58">
        <v>15</v>
      </c>
      <c r="Z50" s="87">
        <v>9</v>
      </c>
    </row>
    <row r="51" spans="1:26">
      <c r="A51" s="7"/>
      <c r="B51" s="12" t="s">
        <v>79</v>
      </c>
      <c r="C51" s="19">
        <f>D51+E51</f>
        <v>19</v>
      </c>
      <c r="D51" s="26">
        <v>10</v>
      </c>
      <c r="E51" s="26">
        <v>9</v>
      </c>
      <c r="F51" s="34">
        <v>6</v>
      </c>
      <c r="G51" s="38">
        <v>15</v>
      </c>
      <c r="H51" s="42">
        <v>7</v>
      </c>
      <c r="I51" s="42">
        <v>8</v>
      </c>
      <c r="J51" s="46">
        <v>6</v>
      </c>
      <c r="K51" s="51">
        <v>13</v>
      </c>
      <c r="L51" s="51">
        <v>7</v>
      </c>
      <c r="M51" s="58">
        <v>6</v>
      </c>
      <c r="N51" s="63">
        <v>6</v>
      </c>
      <c r="O51" s="65">
        <v>12</v>
      </c>
      <c r="P51" s="63">
        <v>5</v>
      </c>
      <c r="Q51" s="63">
        <v>7</v>
      </c>
      <c r="R51" s="72">
        <v>6</v>
      </c>
      <c r="S51" s="63">
        <v>11</v>
      </c>
      <c r="T51" s="63">
        <v>5</v>
      </c>
      <c r="U51" s="63">
        <v>6</v>
      </c>
      <c r="V51" s="80">
        <v>5</v>
      </c>
      <c r="W51" s="65">
        <v>11</v>
      </c>
      <c r="X51" s="51">
        <v>5</v>
      </c>
      <c r="Y51" s="58">
        <v>6</v>
      </c>
      <c r="Z51" s="87">
        <v>5</v>
      </c>
    </row>
    <row r="52" spans="1:26">
      <c r="A52" s="7"/>
      <c r="B52" s="12" t="s">
        <v>82</v>
      </c>
      <c r="C52" s="19">
        <f>D52+E52</f>
        <v>25</v>
      </c>
      <c r="D52" s="26">
        <v>7</v>
      </c>
      <c r="E52" s="26">
        <v>18</v>
      </c>
      <c r="F52" s="34">
        <v>14</v>
      </c>
      <c r="G52" s="38">
        <v>16</v>
      </c>
      <c r="H52" s="42">
        <v>6</v>
      </c>
      <c r="I52" s="42">
        <v>10</v>
      </c>
      <c r="J52" s="46">
        <v>9</v>
      </c>
      <c r="K52" s="51">
        <v>29</v>
      </c>
      <c r="L52" s="51">
        <v>10</v>
      </c>
      <c r="M52" s="58">
        <v>19</v>
      </c>
      <c r="N52" s="63">
        <v>21</v>
      </c>
      <c r="O52" s="65">
        <v>25</v>
      </c>
      <c r="P52" s="63">
        <v>12</v>
      </c>
      <c r="Q52" s="63">
        <v>13</v>
      </c>
      <c r="R52" s="72">
        <v>16</v>
      </c>
      <c r="S52" s="63">
        <v>22</v>
      </c>
      <c r="T52" s="63">
        <v>10</v>
      </c>
      <c r="U52" s="63">
        <v>12</v>
      </c>
      <c r="V52" s="80">
        <v>15</v>
      </c>
      <c r="W52" s="65">
        <v>21</v>
      </c>
      <c r="X52" s="51">
        <v>8</v>
      </c>
      <c r="Y52" s="58">
        <v>13</v>
      </c>
      <c r="Z52" s="87">
        <v>14</v>
      </c>
    </row>
    <row r="53" spans="1:26">
      <c r="A53" s="7"/>
      <c r="B53" s="12" t="s">
        <v>83</v>
      </c>
      <c r="C53" s="19">
        <v>18</v>
      </c>
      <c r="D53" s="26">
        <v>9</v>
      </c>
      <c r="E53" s="26">
        <v>9</v>
      </c>
      <c r="F53" s="34">
        <v>4</v>
      </c>
      <c r="G53" s="38">
        <v>19</v>
      </c>
      <c r="H53" s="42">
        <v>8</v>
      </c>
      <c r="I53" s="42">
        <v>11</v>
      </c>
      <c r="J53" s="46">
        <v>4</v>
      </c>
      <c r="K53" s="51">
        <v>17</v>
      </c>
      <c r="L53" s="51">
        <v>6</v>
      </c>
      <c r="M53" s="58">
        <v>11</v>
      </c>
      <c r="N53" s="63">
        <v>4</v>
      </c>
      <c r="O53" s="65">
        <v>15</v>
      </c>
      <c r="P53" s="63">
        <v>4</v>
      </c>
      <c r="Q53" s="63">
        <v>11</v>
      </c>
      <c r="R53" s="72">
        <v>4</v>
      </c>
      <c r="S53" s="63">
        <v>19</v>
      </c>
      <c r="T53" s="63">
        <v>5</v>
      </c>
      <c r="U53" s="63">
        <v>14</v>
      </c>
      <c r="V53" s="80">
        <v>5</v>
      </c>
      <c r="W53" s="65">
        <v>17</v>
      </c>
      <c r="X53" s="51">
        <v>5</v>
      </c>
      <c r="Y53" s="58">
        <v>12</v>
      </c>
      <c r="Z53" s="87">
        <v>5</v>
      </c>
    </row>
    <row r="54" spans="1:26">
      <c r="A54" s="7"/>
      <c r="B54" s="12" t="s">
        <v>84</v>
      </c>
      <c r="C54" s="19">
        <f t="shared" ref="C54:C73" si="8">D54+E54</f>
        <v>73</v>
      </c>
      <c r="D54" s="26">
        <v>34</v>
      </c>
      <c r="E54" s="26">
        <v>39</v>
      </c>
      <c r="F54" s="34">
        <v>25</v>
      </c>
      <c r="G54" s="38">
        <v>106</v>
      </c>
      <c r="H54" s="42">
        <v>51</v>
      </c>
      <c r="I54" s="42">
        <v>55</v>
      </c>
      <c r="J54" s="46">
        <v>38</v>
      </c>
      <c r="K54" s="51">
        <v>156</v>
      </c>
      <c r="L54" s="51">
        <v>75</v>
      </c>
      <c r="M54" s="58">
        <v>81</v>
      </c>
      <c r="N54" s="63">
        <v>52</v>
      </c>
      <c r="O54" s="65">
        <v>164</v>
      </c>
      <c r="P54" s="63">
        <v>77</v>
      </c>
      <c r="Q54" s="63">
        <v>87</v>
      </c>
      <c r="R54" s="72">
        <v>55</v>
      </c>
      <c r="S54" s="63">
        <v>153</v>
      </c>
      <c r="T54" s="63">
        <v>75</v>
      </c>
      <c r="U54" s="63">
        <v>78</v>
      </c>
      <c r="V54" s="80">
        <v>53</v>
      </c>
      <c r="W54" s="65">
        <v>156</v>
      </c>
      <c r="X54" s="51">
        <v>80</v>
      </c>
      <c r="Y54" s="58">
        <v>76</v>
      </c>
      <c r="Z54" s="87">
        <v>54</v>
      </c>
    </row>
    <row r="55" spans="1:26">
      <c r="A55" s="7"/>
      <c r="B55" s="12" t="s">
        <v>85</v>
      </c>
      <c r="C55" s="19">
        <f t="shared" si="8"/>
        <v>98</v>
      </c>
      <c r="D55" s="26">
        <v>43</v>
      </c>
      <c r="E55" s="26">
        <v>55</v>
      </c>
      <c r="F55" s="34">
        <v>26</v>
      </c>
      <c r="G55" s="38">
        <v>74</v>
      </c>
      <c r="H55" s="42">
        <v>32</v>
      </c>
      <c r="I55" s="42">
        <v>42</v>
      </c>
      <c r="J55" s="46">
        <v>23</v>
      </c>
      <c r="K55" s="51">
        <v>86</v>
      </c>
      <c r="L55" s="51">
        <v>37</v>
      </c>
      <c r="M55" s="58">
        <v>49</v>
      </c>
      <c r="N55" s="63">
        <v>26</v>
      </c>
      <c r="O55" s="65">
        <v>80</v>
      </c>
      <c r="P55" s="63">
        <v>35</v>
      </c>
      <c r="Q55" s="63">
        <v>45</v>
      </c>
      <c r="R55" s="72">
        <v>26</v>
      </c>
      <c r="S55" s="63">
        <v>78</v>
      </c>
      <c r="T55" s="63">
        <v>36</v>
      </c>
      <c r="U55" s="63">
        <v>42</v>
      </c>
      <c r="V55" s="80">
        <v>25</v>
      </c>
      <c r="W55" s="65">
        <v>66</v>
      </c>
      <c r="X55" s="51">
        <v>29</v>
      </c>
      <c r="Y55" s="58">
        <v>37</v>
      </c>
      <c r="Z55" s="87">
        <v>25</v>
      </c>
    </row>
    <row r="56" spans="1:26">
      <c r="A56" s="8"/>
      <c r="B56" s="13"/>
      <c r="C56" s="20">
        <f t="shared" si="8"/>
        <v>390</v>
      </c>
      <c r="D56" s="27">
        <v>181</v>
      </c>
      <c r="E56" s="27">
        <v>209</v>
      </c>
      <c r="F56" s="35">
        <f t="shared" ref="F56:Z56" si="9">SUM(F47:F55)</f>
        <v>120</v>
      </c>
      <c r="G56" s="39">
        <f t="shared" si="9"/>
        <v>365</v>
      </c>
      <c r="H56" s="43">
        <f t="shared" si="9"/>
        <v>167</v>
      </c>
      <c r="I56" s="43">
        <f t="shared" si="9"/>
        <v>198</v>
      </c>
      <c r="J56" s="47">
        <f t="shared" si="9"/>
        <v>120</v>
      </c>
      <c r="K56" s="52">
        <f t="shared" si="9"/>
        <v>438</v>
      </c>
      <c r="L56" s="52">
        <f t="shared" si="9"/>
        <v>199</v>
      </c>
      <c r="M56" s="59">
        <f t="shared" si="9"/>
        <v>239</v>
      </c>
      <c r="N56" s="52">
        <f t="shared" si="9"/>
        <v>148</v>
      </c>
      <c r="O56" s="66">
        <f t="shared" si="9"/>
        <v>417</v>
      </c>
      <c r="P56" s="52">
        <f t="shared" si="9"/>
        <v>193</v>
      </c>
      <c r="Q56" s="52">
        <f t="shared" si="9"/>
        <v>224</v>
      </c>
      <c r="R56" s="73">
        <f t="shared" si="9"/>
        <v>149</v>
      </c>
      <c r="S56" s="52">
        <f t="shared" si="9"/>
        <v>402</v>
      </c>
      <c r="T56" s="52">
        <f t="shared" si="9"/>
        <v>190</v>
      </c>
      <c r="U56" s="52">
        <f t="shared" si="9"/>
        <v>212</v>
      </c>
      <c r="V56" s="81">
        <f t="shared" si="9"/>
        <v>149</v>
      </c>
      <c r="W56" s="66">
        <f t="shared" si="9"/>
        <v>365</v>
      </c>
      <c r="X56" s="52">
        <f t="shared" si="9"/>
        <v>173</v>
      </c>
      <c r="Y56" s="59">
        <f t="shared" si="9"/>
        <v>192</v>
      </c>
      <c r="Z56" s="88">
        <f t="shared" si="9"/>
        <v>143</v>
      </c>
    </row>
    <row r="57" spans="1:26">
      <c r="A57" s="7" t="s">
        <v>4</v>
      </c>
      <c r="B57" s="12" t="s">
        <v>73</v>
      </c>
      <c r="C57" s="19">
        <f t="shared" si="8"/>
        <v>66</v>
      </c>
      <c r="D57" s="26">
        <v>37</v>
      </c>
      <c r="E57" s="26">
        <v>29</v>
      </c>
      <c r="F57" s="34">
        <v>24</v>
      </c>
      <c r="G57" s="38">
        <v>52</v>
      </c>
      <c r="H57" s="42">
        <v>30</v>
      </c>
      <c r="I57" s="42">
        <v>22</v>
      </c>
      <c r="J57" s="46">
        <v>19</v>
      </c>
      <c r="K57" s="51">
        <v>79</v>
      </c>
      <c r="L57" s="51">
        <v>46</v>
      </c>
      <c r="M57" s="58">
        <v>33</v>
      </c>
      <c r="N57" s="63">
        <v>35</v>
      </c>
      <c r="O57" s="65">
        <v>97</v>
      </c>
      <c r="P57" s="63">
        <v>46</v>
      </c>
      <c r="Q57" s="63">
        <v>51</v>
      </c>
      <c r="R57" s="72">
        <v>46</v>
      </c>
      <c r="S57" s="63">
        <v>99</v>
      </c>
      <c r="T57" s="63">
        <v>44</v>
      </c>
      <c r="U57" s="63">
        <v>55</v>
      </c>
      <c r="V57" s="80">
        <v>44</v>
      </c>
      <c r="W57" s="65">
        <v>117</v>
      </c>
      <c r="X57" s="51">
        <v>52</v>
      </c>
      <c r="Y57" s="58">
        <v>65</v>
      </c>
      <c r="Z57" s="87">
        <v>49</v>
      </c>
    </row>
    <row r="58" spans="1:26">
      <c r="A58" s="7"/>
      <c r="B58" s="12" t="s">
        <v>60</v>
      </c>
      <c r="C58" s="19">
        <f t="shared" si="8"/>
        <v>45</v>
      </c>
      <c r="D58" s="26">
        <v>21</v>
      </c>
      <c r="E58" s="26">
        <v>24</v>
      </c>
      <c r="F58" s="34">
        <v>17</v>
      </c>
      <c r="G58" s="38">
        <v>38</v>
      </c>
      <c r="H58" s="42">
        <v>17</v>
      </c>
      <c r="I58" s="42">
        <v>21</v>
      </c>
      <c r="J58" s="46">
        <v>14</v>
      </c>
      <c r="K58" s="51">
        <v>40</v>
      </c>
      <c r="L58" s="51">
        <v>20</v>
      </c>
      <c r="M58" s="58">
        <v>20</v>
      </c>
      <c r="N58" s="63">
        <v>14</v>
      </c>
      <c r="O58" s="65">
        <v>46</v>
      </c>
      <c r="P58" s="63">
        <v>19</v>
      </c>
      <c r="Q58" s="63">
        <v>27</v>
      </c>
      <c r="R58" s="72">
        <v>21</v>
      </c>
      <c r="S58" s="63">
        <v>37</v>
      </c>
      <c r="T58" s="63">
        <v>18</v>
      </c>
      <c r="U58" s="63">
        <v>19</v>
      </c>
      <c r="V58" s="80">
        <v>12</v>
      </c>
      <c r="W58" s="65">
        <v>28</v>
      </c>
      <c r="X58" s="51">
        <v>15</v>
      </c>
      <c r="Y58" s="58">
        <v>13</v>
      </c>
      <c r="Z58" s="87">
        <v>13</v>
      </c>
    </row>
    <row r="59" spans="1:26">
      <c r="A59" s="7"/>
      <c r="B59" s="12" t="s">
        <v>49</v>
      </c>
      <c r="C59" s="19">
        <f t="shared" si="8"/>
        <v>42</v>
      </c>
      <c r="D59" s="26">
        <v>18</v>
      </c>
      <c r="E59" s="26">
        <v>24</v>
      </c>
      <c r="F59" s="34">
        <v>16</v>
      </c>
      <c r="G59" s="38">
        <v>41</v>
      </c>
      <c r="H59" s="42">
        <v>17</v>
      </c>
      <c r="I59" s="42">
        <v>24</v>
      </c>
      <c r="J59" s="46">
        <v>13</v>
      </c>
      <c r="K59" s="51">
        <v>30</v>
      </c>
      <c r="L59" s="51">
        <v>14</v>
      </c>
      <c r="M59" s="58">
        <v>16</v>
      </c>
      <c r="N59" s="63">
        <v>12</v>
      </c>
      <c r="O59" s="65">
        <v>23</v>
      </c>
      <c r="P59" s="63">
        <v>11</v>
      </c>
      <c r="Q59" s="63">
        <v>12</v>
      </c>
      <c r="R59" s="72">
        <v>11</v>
      </c>
      <c r="S59" s="63">
        <v>19</v>
      </c>
      <c r="T59" s="63">
        <v>9</v>
      </c>
      <c r="U59" s="63">
        <v>10</v>
      </c>
      <c r="V59" s="80">
        <v>10</v>
      </c>
      <c r="W59" s="65">
        <v>19</v>
      </c>
      <c r="X59" s="51">
        <v>9</v>
      </c>
      <c r="Y59" s="58">
        <v>10</v>
      </c>
      <c r="Z59" s="87">
        <v>8</v>
      </c>
    </row>
    <row r="60" spans="1:26">
      <c r="A60" s="7"/>
      <c r="B60" s="12" t="s">
        <v>74</v>
      </c>
      <c r="C60" s="19">
        <f t="shared" si="8"/>
        <v>40</v>
      </c>
      <c r="D60" s="26">
        <v>20</v>
      </c>
      <c r="E60" s="26">
        <v>20</v>
      </c>
      <c r="F60" s="34">
        <v>13</v>
      </c>
      <c r="G60" s="38">
        <v>43</v>
      </c>
      <c r="H60" s="42">
        <v>22</v>
      </c>
      <c r="I60" s="42">
        <v>21</v>
      </c>
      <c r="J60" s="46">
        <v>12</v>
      </c>
      <c r="K60" s="51">
        <v>27</v>
      </c>
      <c r="L60" s="51">
        <v>13</v>
      </c>
      <c r="M60" s="58">
        <v>14</v>
      </c>
      <c r="N60" s="63">
        <v>11</v>
      </c>
      <c r="O60" s="65">
        <v>26</v>
      </c>
      <c r="P60" s="63">
        <v>11</v>
      </c>
      <c r="Q60" s="63">
        <v>15</v>
      </c>
      <c r="R60" s="72">
        <v>10</v>
      </c>
      <c r="S60" s="63">
        <v>20</v>
      </c>
      <c r="T60" s="63">
        <v>8</v>
      </c>
      <c r="U60" s="63">
        <v>12</v>
      </c>
      <c r="V60" s="80">
        <v>9</v>
      </c>
      <c r="W60" s="65">
        <v>24</v>
      </c>
      <c r="X60" s="51">
        <v>10</v>
      </c>
      <c r="Y60" s="58">
        <v>14</v>
      </c>
      <c r="Z60" s="87">
        <v>9</v>
      </c>
    </row>
    <row r="61" spans="1:26">
      <c r="A61" s="7"/>
      <c r="B61" s="12" t="s">
        <v>62</v>
      </c>
      <c r="C61" s="19">
        <f t="shared" si="8"/>
        <v>44</v>
      </c>
      <c r="D61" s="26">
        <v>19</v>
      </c>
      <c r="E61" s="26">
        <v>25</v>
      </c>
      <c r="F61" s="34">
        <v>14</v>
      </c>
      <c r="G61" s="38">
        <v>41</v>
      </c>
      <c r="H61" s="42">
        <v>15</v>
      </c>
      <c r="I61" s="42">
        <v>26</v>
      </c>
      <c r="J61" s="46">
        <v>13</v>
      </c>
      <c r="K61" s="51">
        <v>45</v>
      </c>
      <c r="L61" s="51">
        <v>20</v>
      </c>
      <c r="M61" s="58">
        <v>25</v>
      </c>
      <c r="N61" s="63">
        <v>16</v>
      </c>
      <c r="O61" s="65">
        <v>36</v>
      </c>
      <c r="P61" s="63">
        <v>16</v>
      </c>
      <c r="Q61" s="63">
        <v>20</v>
      </c>
      <c r="R61" s="72">
        <v>16</v>
      </c>
      <c r="S61" s="63">
        <v>31</v>
      </c>
      <c r="T61" s="63">
        <v>14</v>
      </c>
      <c r="U61" s="63">
        <v>17</v>
      </c>
      <c r="V61" s="80">
        <v>14</v>
      </c>
      <c r="W61" s="65">
        <v>31</v>
      </c>
      <c r="X61" s="51">
        <v>14</v>
      </c>
      <c r="Y61" s="58">
        <v>17</v>
      </c>
      <c r="Z61" s="87">
        <v>13</v>
      </c>
    </row>
    <row r="62" spans="1:26">
      <c r="A62" s="7"/>
      <c r="B62" s="12" t="s">
        <v>57</v>
      </c>
      <c r="C62" s="19">
        <f t="shared" si="8"/>
        <v>45</v>
      </c>
      <c r="D62" s="26">
        <v>20</v>
      </c>
      <c r="E62" s="26">
        <v>25</v>
      </c>
      <c r="F62" s="34">
        <v>14</v>
      </c>
      <c r="G62" s="38">
        <v>41</v>
      </c>
      <c r="H62" s="42">
        <v>16</v>
      </c>
      <c r="I62" s="42">
        <v>25</v>
      </c>
      <c r="J62" s="46">
        <v>12</v>
      </c>
      <c r="K62" s="51">
        <v>43</v>
      </c>
      <c r="L62" s="51">
        <v>18</v>
      </c>
      <c r="M62" s="58">
        <v>25</v>
      </c>
      <c r="N62" s="63">
        <v>14</v>
      </c>
      <c r="O62" s="65">
        <v>37</v>
      </c>
      <c r="P62" s="63">
        <v>17</v>
      </c>
      <c r="Q62" s="63">
        <v>20</v>
      </c>
      <c r="R62" s="72">
        <v>14</v>
      </c>
      <c r="S62" s="63">
        <v>39</v>
      </c>
      <c r="T62" s="63">
        <v>19</v>
      </c>
      <c r="U62" s="63">
        <v>20</v>
      </c>
      <c r="V62" s="80">
        <v>14</v>
      </c>
      <c r="W62" s="65">
        <v>31</v>
      </c>
      <c r="X62" s="51">
        <v>15</v>
      </c>
      <c r="Y62" s="58">
        <v>16</v>
      </c>
      <c r="Z62" s="87">
        <v>12</v>
      </c>
    </row>
    <row r="63" spans="1:26">
      <c r="A63" s="7"/>
      <c r="B63" s="12" t="s">
        <v>88</v>
      </c>
      <c r="C63" s="19">
        <f t="shared" si="8"/>
        <v>24</v>
      </c>
      <c r="D63" s="26">
        <v>9</v>
      </c>
      <c r="E63" s="26">
        <v>15</v>
      </c>
      <c r="F63" s="34">
        <v>8</v>
      </c>
      <c r="G63" s="38">
        <v>35</v>
      </c>
      <c r="H63" s="42">
        <v>14</v>
      </c>
      <c r="I63" s="42">
        <v>21</v>
      </c>
      <c r="J63" s="46">
        <v>13</v>
      </c>
      <c r="K63" s="51">
        <v>33</v>
      </c>
      <c r="L63" s="51">
        <v>14</v>
      </c>
      <c r="M63" s="58">
        <v>19</v>
      </c>
      <c r="N63" s="63">
        <v>14</v>
      </c>
      <c r="O63" s="65">
        <v>32</v>
      </c>
      <c r="P63" s="63">
        <v>14</v>
      </c>
      <c r="Q63" s="63">
        <v>18</v>
      </c>
      <c r="R63" s="72">
        <v>14</v>
      </c>
      <c r="S63" s="63">
        <v>27</v>
      </c>
      <c r="T63" s="63">
        <v>12</v>
      </c>
      <c r="U63" s="63">
        <v>15</v>
      </c>
      <c r="V63" s="80">
        <v>10</v>
      </c>
      <c r="W63" s="65">
        <v>16</v>
      </c>
      <c r="X63" s="51">
        <v>7</v>
      </c>
      <c r="Y63" s="58">
        <v>9</v>
      </c>
      <c r="Z63" s="87">
        <v>9</v>
      </c>
    </row>
    <row r="64" spans="1:26">
      <c r="A64" s="7"/>
      <c r="B64" s="12" t="s">
        <v>86</v>
      </c>
      <c r="C64" s="19">
        <f t="shared" si="8"/>
        <v>39</v>
      </c>
      <c r="D64" s="26">
        <v>21</v>
      </c>
      <c r="E64" s="26">
        <v>18</v>
      </c>
      <c r="F64" s="34">
        <v>11</v>
      </c>
      <c r="G64" s="38">
        <v>37</v>
      </c>
      <c r="H64" s="42">
        <v>18</v>
      </c>
      <c r="I64" s="42">
        <v>19</v>
      </c>
      <c r="J64" s="46">
        <v>10</v>
      </c>
      <c r="K64" s="51">
        <v>24</v>
      </c>
      <c r="L64" s="51">
        <v>14</v>
      </c>
      <c r="M64" s="58">
        <v>10</v>
      </c>
      <c r="N64" s="63">
        <v>8</v>
      </c>
      <c r="O64" s="65">
        <v>26</v>
      </c>
      <c r="P64" s="63">
        <v>16</v>
      </c>
      <c r="Q64" s="63">
        <v>10</v>
      </c>
      <c r="R64" s="72">
        <v>10</v>
      </c>
      <c r="S64" s="63">
        <v>17</v>
      </c>
      <c r="T64" s="63">
        <v>9</v>
      </c>
      <c r="U64" s="63">
        <v>8</v>
      </c>
      <c r="V64" s="80">
        <v>5</v>
      </c>
      <c r="W64" s="65">
        <v>19</v>
      </c>
      <c r="X64" s="51">
        <v>12</v>
      </c>
      <c r="Y64" s="58">
        <v>7</v>
      </c>
      <c r="Z64" s="87">
        <v>11</v>
      </c>
    </row>
    <row r="65" spans="1:26">
      <c r="A65" s="7"/>
      <c r="B65" s="12" t="s">
        <v>31</v>
      </c>
      <c r="C65" s="19">
        <f t="shared" si="8"/>
        <v>17</v>
      </c>
      <c r="D65" s="26">
        <v>7</v>
      </c>
      <c r="E65" s="26">
        <v>10</v>
      </c>
      <c r="F65" s="34">
        <v>6</v>
      </c>
      <c r="G65" s="38">
        <v>15</v>
      </c>
      <c r="H65" s="42">
        <v>6</v>
      </c>
      <c r="I65" s="42">
        <v>9</v>
      </c>
      <c r="J65" s="46">
        <v>5</v>
      </c>
      <c r="K65" s="53"/>
      <c r="L65" s="54"/>
      <c r="M65" s="60"/>
      <c r="N65" s="54"/>
      <c r="O65" s="53"/>
      <c r="P65" s="54"/>
      <c r="Q65" s="54"/>
      <c r="R65" s="76"/>
      <c r="S65" s="54"/>
      <c r="T65" s="54"/>
      <c r="U65" s="54"/>
      <c r="V65" s="82"/>
      <c r="W65" s="53"/>
      <c r="X65" s="54"/>
      <c r="Y65" s="60"/>
      <c r="Z65" s="89"/>
    </row>
    <row r="66" spans="1:26">
      <c r="A66" s="7"/>
      <c r="B66" s="12" t="s">
        <v>275</v>
      </c>
      <c r="C66" s="19">
        <f t="shared" si="8"/>
        <v>44</v>
      </c>
      <c r="D66" s="26">
        <v>23</v>
      </c>
      <c r="E66" s="26">
        <v>21</v>
      </c>
      <c r="F66" s="34">
        <v>15</v>
      </c>
      <c r="G66" s="38">
        <v>38</v>
      </c>
      <c r="H66" s="42">
        <v>17</v>
      </c>
      <c r="I66" s="42">
        <v>21</v>
      </c>
      <c r="J66" s="46">
        <v>16</v>
      </c>
      <c r="K66" s="51">
        <v>32</v>
      </c>
      <c r="L66" s="51">
        <v>14</v>
      </c>
      <c r="M66" s="58">
        <v>18</v>
      </c>
      <c r="N66" s="63">
        <v>18</v>
      </c>
      <c r="O66" s="65">
        <v>30</v>
      </c>
      <c r="P66" s="63">
        <v>15</v>
      </c>
      <c r="Q66" s="63">
        <v>15</v>
      </c>
      <c r="R66" s="72">
        <v>21</v>
      </c>
      <c r="S66" s="63">
        <v>27</v>
      </c>
      <c r="T66" s="63">
        <v>12</v>
      </c>
      <c r="U66" s="63">
        <v>15</v>
      </c>
      <c r="V66" s="80">
        <v>19</v>
      </c>
      <c r="W66" s="65">
        <v>20</v>
      </c>
      <c r="X66" s="51">
        <v>11</v>
      </c>
      <c r="Y66" s="58">
        <v>9</v>
      </c>
      <c r="Z66" s="87">
        <v>16</v>
      </c>
    </row>
    <row r="67" spans="1:26">
      <c r="A67" s="7"/>
      <c r="B67" s="12" t="s">
        <v>117</v>
      </c>
      <c r="C67" s="19">
        <f t="shared" si="8"/>
        <v>36</v>
      </c>
      <c r="D67" s="26">
        <v>15</v>
      </c>
      <c r="E67" s="26">
        <v>21</v>
      </c>
      <c r="F67" s="34">
        <v>14</v>
      </c>
      <c r="G67" s="38">
        <v>29</v>
      </c>
      <c r="H67" s="42">
        <v>12</v>
      </c>
      <c r="I67" s="42">
        <v>17</v>
      </c>
      <c r="J67" s="46">
        <v>8</v>
      </c>
      <c r="K67" s="51">
        <v>36</v>
      </c>
      <c r="L67" s="51">
        <v>16</v>
      </c>
      <c r="M67" s="58">
        <v>20</v>
      </c>
      <c r="N67" s="63">
        <v>11</v>
      </c>
      <c r="O67" s="65">
        <v>37</v>
      </c>
      <c r="P67" s="63">
        <v>19</v>
      </c>
      <c r="Q67" s="63">
        <v>18</v>
      </c>
      <c r="R67" s="72">
        <v>11</v>
      </c>
      <c r="S67" s="63">
        <v>28</v>
      </c>
      <c r="T67" s="63">
        <v>15</v>
      </c>
      <c r="U67" s="63">
        <v>13</v>
      </c>
      <c r="V67" s="80">
        <v>11</v>
      </c>
      <c r="W67" s="65">
        <v>43</v>
      </c>
      <c r="X67" s="51">
        <v>23</v>
      </c>
      <c r="Y67" s="58">
        <v>20</v>
      </c>
      <c r="Z67" s="87">
        <v>17</v>
      </c>
    </row>
    <row r="68" spans="1:26">
      <c r="A68" s="7"/>
      <c r="B68" s="12" t="s">
        <v>274</v>
      </c>
      <c r="C68" s="19">
        <f t="shared" si="8"/>
        <v>76</v>
      </c>
      <c r="D68" s="26">
        <v>30</v>
      </c>
      <c r="E68" s="26">
        <v>46</v>
      </c>
      <c r="F68" s="34">
        <v>20</v>
      </c>
      <c r="G68" s="38">
        <v>83</v>
      </c>
      <c r="H68" s="42">
        <v>33</v>
      </c>
      <c r="I68" s="42">
        <v>50</v>
      </c>
      <c r="J68" s="46">
        <v>16</v>
      </c>
      <c r="K68" s="51">
        <v>52</v>
      </c>
      <c r="L68" s="51">
        <v>26</v>
      </c>
      <c r="M68" s="58">
        <v>26</v>
      </c>
      <c r="N68" s="63">
        <v>10</v>
      </c>
      <c r="O68" s="65">
        <v>41</v>
      </c>
      <c r="P68" s="63">
        <v>22</v>
      </c>
      <c r="Q68" s="63">
        <v>19</v>
      </c>
      <c r="R68" s="72">
        <v>10</v>
      </c>
      <c r="S68" s="63">
        <v>53</v>
      </c>
      <c r="T68" s="63">
        <v>26</v>
      </c>
      <c r="U68" s="63">
        <v>27</v>
      </c>
      <c r="V68" s="80">
        <v>25</v>
      </c>
      <c r="W68" s="65">
        <v>44</v>
      </c>
      <c r="X68" s="51">
        <v>23</v>
      </c>
      <c r="Y68" s="58">
        <v>21</v>
      </c>
      <c r="Z68" s="87">
        <v>22</v>
      </c>
    </row>
    <row r="69" spans="1:26">
      <c r="A69" s="7"/>
      <c r="B69" s="12" t="s">
        <v>198</v>
      </c>
      <c r="C69" s="19">
        <f t="shared" si="8"/>
        <v>35</v>
      </c>
      <c r="D69" s="26">
        <v>16</v>
      </c>
      <c r="E69" s="26">
        <v>19</v>
      </c>
      <c r="F69" s="34">
        <v>12</v>
      </c>
      <c r="G69" s="38">
        <v>52</v>
      </c>
      <c r="H69" s="42">
        <v>24</v>
      </c>
      <c r="I69" s="42">
        <v>28</v>
      </c>
      <c r="J69" s="46">
        <v>25</v>
      </c>
      <c r="K69" s="51">
        <v>60</v>
      </c>
      <c r="L69" s="51">
        <v>24</v>
      </c>
      <c r="M69" s="58">
        <v>36</v>
      </c>
      <c r="N69" s="63">
        <v>27</v>
      </c>
      <c r="O69" s="65">
        <v>14</v>
      </c>
      <c r="P69" s="63">
        <v>6</v>
      </c>
      <c r="Q69" s="63">
        <v>8</v>
      </c>
      <c r="R69" s="72">
        <v>6</v>
      </c>
      <c r="S69" s="63">
        <v>62</v>
      </c>
      <c r="T69" s="63">
        <v>27</v>
      </c>
      <c r="U69" s="63">
        <v>35</v>
      </c>
      <c r="V69" s="80">
        <v>25</v>
      </c>
      <c r="W69" s="65">
        <v>53</v>
      </c>
      <c r="X69" s="51">
        <v>20</v>
      </c>
      <c r="Y69" s="58">
        <v>33</v>
      </c>
      <c r="Z69" s="87">
        <v>24</v>
      </c>
    </row>
    <row r="70" spans="1:26">
      <c r="A70" s="7"/>
      <c r="B70" s="12" t="s">
        <v>70</v>
      </c>
      <c r="C70" s="19">
        <f t="shared" si="8"/>
        <v>31</v>
      </c>
      <c r="D70" s="26">
        <v>17</v>
      </c>
      <c r="E70" s="26">
        <v>14</v>
      </c>
      <c r="F70" s="34">
        <v>13</v>
      </c>
      <c r="G70" s="38">
        <v>25</v>
      </c>
      <c r="H70" s="42">
        <v>6</v>
      </c>
      <c r="I70" s="42">
        <v>19</v>
      </c>
      <c r="J70" s="46">
        <v>13</v>
      </c>
      <c r="K70" s="51">
        <v>13</v>
      </c>
      <c r="L70" s="51">
        <v>6</v>
      </c>
      <c r="M70" s="58">
        <v>7</v>
      </c>
      <c r="N70" s="63">
        <v>5</v>
      </c>
      <c r="O70" s="53"/>
      <c r="P70" s="54"/>
      <c r="Q70" s="54"/>
      <c r="R70" s="76"/>
      <c r="S70" s="54"/>
      <c r="T70" s="54"/>
      <c r="U70" s="54"/>
      <c r="V70" s="82"/>
      <c r="W70" s="53"/>
      <c r="X70" s="54"/>
      <c r="Y70" s="60"/>
      <c r="Z70" s="89"/>
    </row>
    <row r="71" spans="1:26">
      <c r="A71" s="7"/>
      <c r="B71" s="12" t="s">
        <v>276</v>
      </c>
      <c r="C71" s="19">
        <f t="shared" si="8"/>
        <v>30</v>
      </c>
      <c r="D71" s="26">
        <v>12</v>
      </c>
      <c r="E71" s="26">
        <v>18</v>
      </c>
      <c r="F71" s="34">
        <v>10</v>
      </c>
      <c r="G71" s="38">
        <v>30</v>
      </c>
      <c r="H71" s="42">
        <v>15</v>
      </c>
      <c r="I71" s="42">
        <v>15</v>
      </c>
      <c r="J71" s="46">
        <v>9</v>
      </c>
      <c r="K71" s="51">
        <v>21</v>
      </c>
      <c r="L71" s="51">
        <v>11</v>
      </c>
      <c r="M71" s="58">
        <v>10</v>
      </c>
      <c r="N71" s="63">
        <v>7</v>
      </c>
      <c r="O71" s="65">
        <v>15</v>
      </c>
      <c r="P71" s="63">
        <v>5</v>
      </c>
      <c r="Q71" s="63">
        <v>10</v>
      </c>
      <c r="R71" s="72">
        <v>5</v>
      </c>
      <c r="S71" s="63">
        <v>10</v>
      </c>
      <c r="T71" s="63">
        <v>4</v>
      </c>
      <c r="U71" s="63">
        <v>6</v>
      </c>
      <c r="V71" s="80">
        <v>5</v>
      </c>
      <c r="W71" s="65">
        <v>10</v>
      </c>
      <c r="X71" s="51">
        <v>5</v>
      </c>
      <c r="Y71" s="58">
        <v>5</v>
      </c>
      <c r="Z71" s="87">
        <v>5</v>
      </c>
    </row>
    <row r="72" spans="1:26">
      <c r="A72" s="7"/>
      <c r="B72" s="12" t="s">
        <v>155</v>
      </c>
      <c r="C72" s="19">
        <f t="shared" si="8"/>
        <v>38</v>
      </c>
      <c r="D72" s="26">
        <v>15</v>
      </c>
      <c r="E72" s="26">
        <v>23</v>
      </c>
      <c r="F72" s="34">
        <v>19</v>
      </c>
      <c r="G72" s="38">
        <v>37</v>
      </c>
      <c r="H72" s="42">
        <v>14</v>
      </c>
      <c r="I72" s="42">
        <v>23</v>
      </c>
      <c r="J72" s="46">
        <v>18</v>
      </c>
      <c r="K72" s="51">
        <v>37</v>
      </c>
      <c r="L72" s="51">
        <v>16</v>
      </c>
      <c r="M72" s="58">
        <v>21</v>
      </c>
      <c r="N72" s="63">
        <v>18</v>
      </c>
      <c r="O72" s="65">
        <v>102</v>
      </c>
      <c r="P72" s="63">
        <v>44</v>
      </c>
      <c r="Q72" s="63">
        <v>58</v>
      </c>
      <c r="R72" s="72">
        <v>43</v>
      </c>
      <c r="S72" s="63">
        <v>38</v>
      </c>
      <c r="T72" s="63">
        <v>18</v>
      </c>
      <c r="U72" s="63">
        <v>20</v>
      </c>
      <c r="V72" s="80">
        <v>18</v>
      </c>
      <c r="W72" s="65">
        <v>29</v>
      </c>
      <c r="X72" s="51">
        <v>15</v>
      </c>
      <c r="Y72" s="58">
        <v>14</v>
      </c>
      <c r="Z72" s="87">
        <v>14</v>
      </c>
    </row>
    <row r="73" spans="1:26" ht="15">
      <c r="A73" s="9"/>
      <c r="B73" s="14"/>
      <c r="C73" s="21">
        <f t="shared" si="8"/>
        <v>652</v>
      </c>
      <c r="D73" s="28">
        <f t="shared" ref="D73:Z73" si="10">SUM(D57:D72)</f>
        <v>300</v>
      </c>
      <c r="E73" s="28">
        <f t="shared" si="10"/>
        <v>352</v>
      </c>
      <c r="F73" s="36">
        <f t="shared" si="10"/>
        <v>226</v>
      </c>
      <c r="G73" s="40">
        <f t="shared" si="10"/>
        <v>637</v>
      </c>
      <c r="H73" s="44">
        <f t="shared" si="10"/>
        <v>276</v>
      </c>
      <c r="I73" s="44">
        <f t="shared" si="10"/>
        <v>361</v>
      </c>
      <c r="J73" s="48">
        <f t="shared" si="10"/>
        <v>216</v>
      </c>
      <c r="K73" s="44">
        <f t="shared" si="10"/>
        <v>572</v>
      </c>
      <c r="L73" s="44">
        <f t="shared" si="10"/>
        <v>272</v>
      </c>
      <c r="M73" s="61">
        <f t="shared" si="10"/>
        <v>300</v>
      </c>
      <c r="N73" s="44">
        <f t="shared" si="10"/>
        <v>220</v>
      </c>
      <c r="O73" s="40">
        <f t="shared" si="10"/>
        <v>562</v>
      </c>
      <c r="P73" s="44">
        <f t="shared" si="10"/>
        <v>261</v>
      </c>
      <c r="Q73" s="44">
        <f t="shared" si="10"/>
        <v>301</v>
      </c>
      <c r="R73" s="48">
        <f t="shared" si="10"/>
        <v>238</v>
      </c>
      <c r="S73" s="44">
        <f t="shared" si="10"/>
        <v>507</v>
      </c>
      <c r="T73" s="44">
        <f t="shared" si="10"/>
        <v>235</v>
      </c>
      <c r="U73" s="44">
        <f t="shared" si="10"/>
        <v>272</v>
      </c>
      <c r="V73" s="83">
        <f t="shared" si="10"/>
        <v>221</v>
      </c>
      <c r="W73" s="40">
        <f t="shared" si="10"/>
        <v>484</v>
      </c>
      <c r="X73" s="44">
        <f t="shared" si="10"/>
        <v>231</v>
      </c>
      <c r="Y73" s="61">
        <f t="shared" si="10"/>
        <v>253</v>
      </c>
      <c r="Z73" s="90">
        <f t="shared" si="10"/>
        <v>222</v>
      </c>
    </row>
  </sheetData>
  <mergeCells count="31">
    <mergeCell ref="C1:F1"/>
    <mergeCell ref="G1:J1"/>
    <mergeCell ref="K1:N1"/>
    <mergeCell ref="O1:R1"/>
    <mergeCell ref="S1:V1"/>
    <mergeCell ref="W1:Z1"/>
    <mergeCell ref="C2:E2"/>
    <mergeCell ref="G2:I2"/>
    <mergeCell ref="K2:M2"/>
    <mergeCell ref="O2:Q2"/>
    <mergeCell ref="S2:U2"/>
    <mergeCell ref="W2:Y2"/>
    <mergeCell ref="O11:R11"/>
    <mergeCell ref="O18:R18"/>
    <mergeCell ref="O29:R29"/>
    <mergeCell ref="O47:R47"/>
    <mergeCell ref="A1:B4"/>
    <mergeCell ref="F2:F3"/>
    <mergeCell ref="J2:J3"/>
    <mergeCell ref="N2:N3"/>
    <mergeCell ref="R2:R3"/>
    <mergeCell ref="V2:V3"/>
    <mergeCell ref="Z2:Z3"/>
    <mergeCell ref="A5:A10"/>
    <mergeCell ref="A36:A40"/>
    <mergeCell ref="A41:A46"/>
    <mergeCell ref="A11:A19"/>
    <mergeCell ref="A20:A27"/>
    <mergeCell ref="A28:A35"/>
    <mergeCell ref="A47:A56"/>
    <mergeCell ref="A57:A73"/>
  </mergeCells>
  <phoneticPr fontId="2" type="Hiragana"/>
  <pageMargins left="0.7" right="0.7" top="0.75" bottom="0.75" header="0.3" footer="0.3"/>
  <pageSetup paperSize="9" fitToWidth="1" fitToHeight="1" orientation="portrait" usePrinterDefaults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31"/>
  <sheetViews>
    <sheetView workbookViewId="0">
      <pane xSplit="2" ySplit="4" topLeftCell="C5" activePane="bottomRight" state="frozen"/>
      <selection pane="topRight"/>
      <selection pane="bottomLeft"/>
      <selection pane="bottomRight" sqref="A1:B4"/>
    </sheetView>
  </sheetViews>
  <sheetFormatPr defaultRowHeight="14.25"/>
  <cols>
    <col min="1" max="7" width="7.625" style="3" bestFit="1" customWidth="1"/>
    <col min="8" max="9" width="6.375" style="3" bestFit="1" customWidth="1"/>
    <col min="10" max="10" width="7.625" style="3" bestFit="1" customWidth="1"/>
    <col min="11" max="13" width="6.375" style="3" bestFit="1" customWidth="1"/>
    <col min="14" max="14" width="7.625" style="3" bestFit="1" customWidth="1"/>
    <col min="15" max="17" width="6.375" style="3" bestFit="1" customWidth="1"/>
    <col min="18" max="18" width="7.625" style="3" bestFit="1" customWidth="1"/>
    <col min="19" max="21" width="6.375" style="3" bestFit="1" customWidth="1"/>
    <col min="22" max="22" width="7.625" style="3" bestFit="1" customWidth="1"/>
    <col min="23" max="25" width="6.375" style="3" bestFit="1" customWidth="1"/>
    <col min="26" max="26" width="7.625" style="3" bestFit="1" customWidth="1"/>
    <col min="27" max="16384" width="9" style="3" customWidth="1"/>
  </cols>
  <sheetData>
    <row r="1" spans="1:26">
      <c r="A1" s="5" t="s">
        <v>19</v>
      </c>
      <c r="B1" s="10"/>
      <c r="C1" s="15" t="s">
        <v>153</v>
      </c>
      <c r="D1" s="22"/>
      <c r="E1" s="22"/>
      <c r="F1" s="30"/>
      <c r="G1" s="15" t="s">
        <v>98</v>
      </c>
      <c r="H1" s="22"/>
      <c r="I1" s="22"/>
      <c r="J1" s="30"/>
      <c r="K1" s="22" t="s">
        <v>269</v>
      </c>
      <c r="L1" s="22"/>
      <c r="M1" s="22"/>
      <c r="N1" s="22"/>
      <c r="O1" s="15" t="s">
        <v>37</v>
      </c>
      <c r="P1" s="22"/>
      <c r="Q1" s="22"/>
      <c r="R1" s="30"/>
      <c r="S1" s="22" t="s">
        <v>248</v>
      </c>
      <c r="T1" s="22"/>
      <c r="U1" s="22"/>
      <c r="V1" s="22"/>
      <c r="W1" s="15" t="s">
        <v>273</v>
      </c>
      <c r="X1" s="22"/>
      <c r="Y1" s="22"/>
      <c r="Z1" s="30"/>
    </row>
    <row r="2" spans="1:26">
      <c r="A2" s="6"/>
      <c r="B2" s="11"/>
      <c r="C2" s="16" t="s">
        <v>95</v>
      </c>
      <c r="D2" s="23"/>
      <c r="E2" s="23"/>
      <c r="F2" s="31" t="s">
        <v>94</v>
      </c>
      <c r="G2" s="16" t="s">
        <v>95</v>
      </c>
      <c r="H2" s="23"/>
      <c r="I2" s="23"/>
      <c r="J2" s="31" t="s">
        <v>94</v>
      </c>
      <c r="K2" s="23" t="s">
        <v>95</v>
      </c>
      <c r="L2" s="23"/>
      <c r="M2" s="23"/>
      <c r="N2" s="77" t="s">
        <v>94</v>
      </c>
      <c r="O2" s="84" t="s">
        <v>95</v>
      </c>
      <c r="P2" s="49"/>
      <c r="Q2" s="55"/>
      <c r="R2" s="85" t="s">
        <v>94</v>
      </c>
      <c r="S2" s="23" t="s">
        <v>95</v>
      </c>
      <c r="T2" s="23"/>
      <c r="U2" s="23"/>
      <c r="V2" s="77" t="s">
        <v>94</v>
      </c>
      <c r="W2" s="84" t="s">
        <v>95</v>
      </c>
      <c r="X2" s="49"/>
      <c r="Y2" s="55"/>
      <c r="Z2" s="85" t="s">
        <v>94</v>
      </c>
    </row>
    <row r="3" spans="1:26" ht="15">
      <c r="A3" s="6"/>
      <c r="B3" s="11"/>
      <c r="C3" s="17" t="s">
        <v>89</v>
      </c>
      <c r="D3" s="24" t="s">
        <v>90</v>
      </c>
      <c r="E3" s="24" t="s">
        <v>92</v>
      </c>
      <c r="F3" s="32"/>
      <c r="G3" s="17" t="s">
        <v>89</v>
      </c>
      <c r="H3" s="24" t="s">
        <v>90</v>
      </c>
      <c r="I3" s="24" t="s">
        <v>92</v>
      </c>
      <c r="J3" s="32"/>
      <c r="K3" s="24" t="s">
        <v>89</v>
      </c>
      <c r="L3" s="24" t="s">
        <v>90</v>
      </c>
      <c r="M3" s="24" t="s">
        <v>92</v>
      </c>
      <c r="N3" s="78"/>
      <c r="O3" s="17" t="s">
        <v>89</v>
      </c>
      <c r="P3" s="24" t="s">
        <v>90</v>
      </c>
      <c r="Q3" s="56" t="s">
        <v>92</v>
      </c>
      <c r="R3" s="86"/>
      <c r="S3" s="24" t="s">
        <v>89</v>
      </c>
      <c r="T3" s="24" t="s">
        <v>90</v>
      </c>
      <c r="U3" s="24" t="s">
        <v>92</v>
      </c>
      <c r="V3" s="78"/>
      <c r="W3" s="17" t="s">
        <v>89</v>
      </c>
      <c r="X3" s="24" t="s">
        <v>90</v>
      </c>
      <c r="Y3" s="56" t="s">
        <v>92</v>
      </c>
      <c r="Z3" s="86"/>
    </row>
    <row r="4" spans="1:26" ht="15">
      <c r="A4" s="92"/>
      <c r="B4" s="97"/>
      <c r="C4" s="99">
        <f>C9+C18+C24+C25+C31</f>
        <v>921</v>
      </c>
      <c r="D4" s="102">
        <f>D9+D18+D24+D25+D31</f>
        <v>439</v>
      </c>
      <c r="E4" s="103">
        <f>E9+E18+E24+E25+E31</f>
        <v>482</v>
      </c>
      <c r="F4" s="104">
        <f>F9+F18+F24+F25+F31</f>
        <v>288</v>
      </c>
      <c r="G4" s="99">
        <v>789</v>
      </c>
      <c r="H4" s="103">
        <v>381</v>
      </c>
      <c r="I4" s="103">
        <v>408</v>
      </c>
      <c r="J4" s="104">
        <v>277</v>
      </c>
      <c r="K4" s="105">
        <v>692</v>
      </c>
      <c r="L4" s="105">
        <v>325</v>
      </c>
      <c r="M4" s="105">
        <v>367</v>
      </c>
      <c r="N4" s="106">
        <v>270</v>
      </c>
      <c r="O4" s="107">
        <v>624</v>
      </c>
      <c r="P4" s="105">
        <v>294</v>
      </c>
      <c r="Q4" s="108">
        <v>330</v>
      </c>
      <c r="R4" s="109">
        <v>250</v>
      </c>
      <c r="S4" s="105">
        <f t="shared" ref="S4:Z4" si="0">S9+S18+S24+S25+S31</f>
        <v>528</v>
      </c>
      <c r="T4" s="105">
        <f t="shared" si="0"/>
        <v>241</v>
      </c>
      <c r="U4" s="105">
        <f t="shared" si="0"/>
        <v>287</v>
      </c>
      <c r="V4" s="106">
        <f t="shared" si="0"/>
        <v>217</v>
      </c>
      <c r="W4" s="107">
        <f t="shared" si="0"/>
        <v>469</v>
      </c>
      <c r="X4" s="105">
        <f t="shared" si="0"/>
        <v>223</v>
      </c>
      <c r="Y4" s="108">
        <f t="shared" si="0"/>
        <v>246</v>
      </c>
      <c r="Z4" s="109">
        <f t="shared" si="0"/>
        <v>208</v>
      </c>
    </row>
    <row r="5" spans="1:26">
      <c r="A5" s="93" t="s">
        <v>101</v>
      </c>
      <c r="B5" s="2" t="s">
        <v>105</v>
      </c>
      <c r="C5" s="100">
        <f t="shared" ref="C5:C26" si="1">D5+E5</f>
        <v>89</v>
      </c>
      <c r="D5" s="100">
        <v>45</v>
      </c>
      <c r="E5" s="100">
        <v>44</v>
      </c>
      <c r="F5" s="100">
        <v>31</v>
      </c>
      <c r="G5" s="65">
        <v>88</v>
      </c>
      <c r="H5" s="63">
        <v>46</v>
      </c>
      <c r="I5" s="63">
        <v>42</v>
      </c>
      <c r="J5" s="72">
        <v>31</v>
      </c>
      <c r="K5" s="63">
        <v>81</v>
      </c>
      <c r="L5" s="63">
        <v>40</v>
      </c>
      <c r="M5" s="63">
        <v>41</v>
      </c>
      <c r="N5" s="80">
        <v>31</v>
      </c>
      <c r="O5" s="65">
        <v>69</v>
      </c>
      <c r="P5" s="51">
        <v>32</v>
      </c>
      <c r="Q5" s="58">
        <v>37</v>
      </c>
      <c r="R5" s="87">
        <v>28</v>
      </c>
      <c r="S5" s="63">
        <v>59</v>
      </c>
      <c r="T5" s="63">
        <v>27</v>
      </c>
      <c r="U5" s="63">
        <v>32</v>
      </c>
      <c r="V5" s="80">
        <v>26</v>
      </c>
      <c r="W5" s="65">
        <v>50</v>
      </c>
      <c r="X5" s="51">
        <v>26</v>
      </c>
      <c r="Y5" s="58">
        <v>24</v>
      </c>
      <c r="Z5" s="87">
        <v>23</v>
      </c>
    </row>
    <row r="6" spans="1:26">
      <c r="A6" s="93"/>
      <c r="B6" s="2" t="s">
        <v>106</v>
      </c>
      <c r="C6" s="100">
        <f t="shared" si="1"/>
        <v>70</v>
      </c>
      <c r="D6" s="100">
        <v>35</v>
      </c>
      <c r="E6" s="100">
        <v>35</v>
      </c>
      <c r="F6" s="100">
        <v>20</v>
      </c>
      <c r="G6" s="65">
        <v>64</v>
      </c>
      <c r="H6" s="63">
        <v>31</v>
      </c>
      <c r="I6" s="63">
        <v>33</v>
      </c>
      <c r="J6" s="72">
        <v>21</v>
      </c>
      <c r="K6" s="63">
        <v>52</v>
      </c>
      <c r="L6" s="63">
        <v>27</v>
      </c>
      <c r="M6" s="63">
        <v>25</v>
      </c>
      <c r="N6" s="80">
        <v>20</v>
      </c>
      <c r="O6" s="65">
        <v>48</v>
      </c>
      <c r="P6" s="51">
        <v>23</v>
      </c>
      <c r="Q6" s="58">
        <v>25</v>
      </c>
      <c r="R6" s="87">
        <v>17</v>
      </c>
      <c r="S6" s="63">
        <v>34</v>
      </c>
      <c r="T6" s="63">
        <v>15</v>
      </c>
      <c r="U6" s="63">
        <v>19</v>
      </c>
      <c r="V6" s="80">
        <v>14</v>
      </c>
      <c r="W6" s="65">
        <v>30</v>
      </c>
      <c r="X6" s="51">
        <v>14</v>
      </c>
      <c r="Y6" s="58">
        <v>16</v>
      </c>
      <c r="Z6" s="87">
        <v>13</v>
      </c>
    </row>
    <row r="7" spans="1:26">
      <c r="A7" s="93"/>
      <c r="B7" s="2" t="s">
        <v>107</v>
      </c>
      <c r="C7" s="100">
        <f t="shared" si="1"/>
        <v>38</v>
      </c>
      <c r="D7" s="100">
        <v>15</v>
      </c>
      <c r="E7" s="100">
        <v>23</v>
      </c>
      <c r="F7" s="100">
        <v>15</v>
      </c>
      <c r="G7" s="65">
        <v>28</v>
      </c>
      <c r="H7" s="63">
        <v>13</v>
      </c>
      <c r="I7" s="63">
        <v>15</v>
      </c>
      <c r="J7" s="72">
        <v>12</v>
      </c>
      <c r="K7" s="63">
        <v>20</v>
      </c>
      <c r="L7" s="63">
        <v>9</v>
      </c>
      <c r="M7" s="63">
        <v>11</v>
      </c>
      <c r="N7" s="80">
        <v>11</v>
      </c>
      <c r="O7" s="65">
        <v>17</v>
      </c>
      <c r="P7" s="51">
        <v>8</v>
      </c>
      <c r="Q7" s="58">
        <v>9</v>
      </c>
      <c r="R7" s="87">
        <v>11</v>
      </c>
      <c r="S7" s="63">
        <v>13</v>
      </c>
      <c r="T7" s="63">
        <v>6</v>
      </c>
      <c r="U7" s="63">
        <v>7</v>
      </c>
      <c r="V7" s="80">
        <v>9</v>
      </c>
      <c r="W7" s="65">
        <v>9</v>
      </c>
      <c r="X7" s="51">
        <v>4</v>
      </c>
      <c r="Y7" s="58">
        <v>5</v>
      </c>
      <c r="Z7" s="87">
        <v>7</v>
      </c>
    </row>
    <row r="8" spans="1:26">
      <c r="A8" s="93"/>
      <c r="B8" s="2" t="s">
        <v>109</v>
      </c>
      <c r="C8" s="100">
        <f t="shared" si="1"/>
        <v>87</v>
      </c>
      <c r="D8" s="100">
        <v>40</v>
      </c>
      <c r="E8" s="100">
        <v>47</v>
      </c>
      <c r="F8" s="100">
        <v>23</v>
      </c>
      <c r="G8" s="65">
        <v>77</v>
      </c>
      <c r="H8" s="63">
        <v>34</v>
      </c>
      <c r="I8" s="63">
        <v>43</v>
      </c>
      <c r="J8" s="72">
        <v>21</v>
      </c>
      <c r="K8" s="63">
        <v>62</v>
      </c>
      <c r="L8" s="63">
        <v>26</v>
      </c>
      <c r="M8" s="63">
        <v>36</v>
      </c>
      <c r="N8" s="80">
        <v>19</v>
      </c>
      <c r="O8" s="65">
        <v>56</v>
      </c>
      <c r="P8" s="51">
        <v>23</v>
      </c>
      <c r="Q8" s="58">
        <v>33</v>
      </c>
      <c r="R8" s="87">
        <v>18</v>
      </c>
      <c r="S8" s="63">
        <v>56</v>
      </c>
      <c r="T8" s="63">
        <v>26</v>
      </c>
      <c r="U8" s="63">
        <v>30</v>
      </c>
      <c r="V8" s="80">
        <v>19</v>
      </c>
      <c r="W8" s="65">
        <v>52</v>
      </c>
      <c r="X8" s="51">
        <v>23</v>
      </c>
      <c r="Y8" s="58">
        <v>29</v>
      </c>
      <c r="Z8" s="87">
        <v>18</v>
      </c>
    </row>
    <row r="9" spans="1:26">
      <c r="A9" s="94"/>
      <c r="B9" s="98"/>
      <c r="C9" s="101">
        <f t="shared" si="1"/>
        <v>284</v>
      </c>
      <c r="D9" s="101">
        <f t="shared" ref="D9:Z9" si="2">SUM(D5:D8)</f>
        <v>135</v>
      </c>
      <c r="E9" s="101">
        <f t="shared" si="2"/>
        <v>149</v>
      </c>
      <c r="F9" s="101">
        <f t="shared" si="2"/>
        <v>89</v>
      </c>
      <c r="G9" s="66">
        <f t="shared" si="2"/>
        <v>257</v>
      </c>
      <c r="H9" s="52">
        <f t="shared" si="2"/>
        <v>124</v>
      </c>
      <c r="I9" s="52">
        <f t="shared" si="2"/>
        <v>133</v>
      </c>
      <c r="J9" s="73">
        <f t="shared" si="2"/>
        <v>85</v>
      </c>
      <c r="K9" s="52">
        <f t="shared" si="2"/>
        <v>215</v>
      </c>
      <c r="L9" s="52">
        <f t="shared" si="2"/>
        <v>102</v>
      </c>
      <c r="M9" s="52">
        <f t="shared" si="2"/>
        <v>113</v>
      </c>
      <c r="N9" s="81">
        <f t="shared" si="2"/>
        <v>81</v>
      </c>
      <c r="O9" s="66">
        <f t="shared" si="2"/>
        <v>190</v>
      </c>
      <c r="P9" s="52">
        <f t="shared" si="2"/>
        <v>86</v>
      </c>
      <c r="Q9" s="59">
        <f t="shared" si="2"/>
        <v>104</v>
      </c>
      <c r="R9" s="88">
        <f t="shared" si="2"/>
        <v>74</v>
      </c>
      <c r="S9" s="52">
        <f t="shared" si="2"/>
        <v>162</v>
      </c>
      <c r="T9" s="52">
        <f t="shared" si="2"/>
        <v>74</v>
      </c>
      <c r="U9" s="52">
        <f t="shared" si="2"/>
        <v>88</v>
      </c>
      <c r="V9" s="81">
        <f t="shared" si="2"/>
        <v>68</v>
      </c>
      <c r="W9" s="66">
        <f t="shared" si="2"/>
        <v>141</v>
      </c>
      <c r="X9" s="52">
        <f t="shared" si="2"/>
        <v>67</v>
      </c>
      <c r="Y9" s="59">
        <f t="shared" si="2"/>
        <v>74</v>
      </c>
      <c r="Z9" s="88">
        <f t="shared" si="2"/>
        <v>61</v>
      </c>
    </row>
    <row r="10" spans="1:26">
      <c r="A10" s="93" t="s">
        <v>97</v>
      </c>
      <c r="B10" s="2" t="s">
        <v>110</v>
      </c>
      <c r="C10" s="100">
        <f t="shared" si="1"/>
        <v>68</v>
      </c>
      <c r="D10" s="100">
        <v>34</v>
      </c>
      <c r="E10" s="100">
        <v>34</v>
      </c>
      <c r="F10" s="100">
        <v>18</v>
      </c>
      <c r="G10" s="65">
        <v>51</v>
      </c>
      <c r="H10" s="63">
        <v>27</v>
      </c>
      <c r="I10" s="63">
        <v>24</v>
      </c>
      <c r="J10" s="72">
        <v>16</v>
      </c>
      <c r="K10" s="63">
        <v>48</v>
      </c>
      <c r="L10" s="63">
        <v>24</v>
      </c>
      <c r="M10" s="63">
        <v>24</v>
      </c>
      <c r="N10" s="80">
        <v>15</v>
      </c>
      <c r="O10" s="65">
        <v>46</v>
      </c>
      <c r="P10" s="51">
        <v>24</v>
      </c>
      <c r="Q10" s="58">
        <v>22</v>
      </c>
      <c r="R10" s="87">
        <v>16</v>
      </c>
      <c r="S10" s="63">
        <v>32</v>
      </c>
      <c r="T10" s="63">
        <v>15</v>
      </c>
      <c r="U10" s="63">
        <v>17</v>
      </c>
      <c r="V10" s="80">
        <v>13</v>
      </c>
      <c r="W10" s="65">
        <v>32</v>
      </c>
      <c r="X10" s="51">
        <v>16</v>
      </c>
      <c r="Y10" s="58">
        <v>16</v>
      </c>
      <c r="Z10" s="87">
        <v>13</v>
      </c>
    </row>
    <row r="11" spans="1:26">
      <c r="A11" s="93"/>
      <c r="B11" s="2" t="s">
        <v>113</v>
      </c>
      <c r="C11" s="100">
        <f t="shared" si="1"/>
        <v>34</v>
      </c>
      <c r="D11" s="100">
        <v>18</v>
      </c>
      <c r="E11" s="100">
        <v>16</v>
      </c>
      <c r="F11" s="100">
        <v>10</v>
      </c>
      <c r="G11" s="65">
        <v>30</v>
      </c>
      <c r="H11" s="63">
        <v>15</v>
      </c>
      <c r="I11" s="63">
        <v>15</v>
      </c>
      <c r="J11" s="72">
        <v>10</v>
      </c>
      <c r="K11" s="63">
        <v>33</v>
      </c>
      <c r="L11" s="63">
        <v>14</v>
      </c>
      <c r="M11" s="63">
        <v>19</v>
      </c>
      <c r="N11" s="80">
        <v>10</v>
      </c>
      <c r="O11" s="65">
        <v>28</v>
      </c>
      <c r="P11" s="51">
        <v>10</v>
      </c>
      <c r="Q11" s="58">
        <v>18</v>
      </c>
      <c r="R11" s="87">
        <v>9</v>
      </c>
      <c r="S11" s="63">
        <v>27</v>
      </c>
      <c r="T11" s="63">
        <v>11</v>
      </c>
      <c r="U11" s="63">
        <v>16</v>
      </c>
      <c r="V11" s="80">
        <v>9</v>
      </c>
      <c r="W11" s="65">
        <v>17</v>
      </c>
      <c r="X11" s="51">
        <v>8</v>
      </c>
      <c r="Y11" s="58">
        <v>9</v>
      </c>
      <c r="Z11" s="87">
        <v>8</v>
      </c>
    </row>
    <row r="12" spans="1:26">
      <c r="A12" s="93"/>
      <c r="B12" s="2" t="s">
        <v>114</v>
      </c>
      <c r="C12" s="100">
        <f t="shared" si="1"/>
        <v>64</v>
      </c>
      <c r="D12" s="100">
        <v>29</v>
      </c>
      <c r="E12" s="100">
        <v>35</v>
      </c>
      <c r="F12" s="100">
        <v>14</v>
      </c>
      <c r="G12" s="65">
        <v>51</v>
      </c>
      <c r="H12" s="63">
        <v>26</v>
      </c>
      <c r="I12" s="63">
        <v>25</v>
      </c>
      <c r="J12" s="72">
        <v>15</v>
      </c>
      <c r="K12" s="63">
        <v>43</v>
      </c>
      <c r="L12" s="63">
        <v>23</v>
      </c>
      <c r="M12" s="63">
        <v>20</v>
      </c>
      <c r="N12" s="80">
        <v>13</v>
      </c>
      <c r="O12" s="65">
        <v>37</v>
      </c>
      <c r="P12" s="51">
        <v>18</v>
      </c>
      <c r="Q12" s="58">
        <v>19</v>
      </c>
      <c r="R12" s="87">
        <v>13</v>
      </c>
      <c r="S12" s="63">
        <v>32</v>
      </c>
      <c r="T12" s="63">
        <v>15</v>
      </c>
      <c r="U12" s="63">
        <v>17</v>
      </c>
      <c r="V12" s="80">
        <v>13</v>
      </c>
      <c r="W12" s="65">
        <v>24</v>
      </c>
      <c r="X12" s="51">
        <v>11</v>
      </c>
      <c r="Y12" s="58">
        <v>13</v>
      </c>
      <c r="Z12" s="87">
        <v>11</v>
      </c>
    </row>
    <row r="13" spans="1:26">
      <c r="A13" s="93"/>
      <c r="B13" s="2" t="s">
        <v>115</v>
      </c>
      <c r="C13" s="100">
        <f t="shared" si="1"/>
        <v>41</v>
      </c>
      <c r="D13" s="100">
        <v>18</v>
      </c>
      <c r="E13" s="100">
        <v>23</v>
      </c>
      <c r="F13" s="100">
        <v>13</v>
      </c>
      <c r="G13" s="65">
        <v>32</v>
      </c>
      <c r="H13" s="63">
        <v>12</v>
      </c>
      <c r="I13" s="63">
        <v>20</v>
      </c>
      <c r="J13" s="72">
        <v>12</v>
      </c>
      <c r="K13" s="63">
        <v>28</v>
      </c>
      <c r="L13" s="63">
        <v>12</v>
      </c>
      <c r="M13" s="63">
        <v>16</v>
      </c>
      <c r="N13" s="80">
        <v>12</v>
      </c>
      <c r="O13" s="65">
        <v>28</v>
      </c>
      <c r="P13" s="51">
        <v>12</v>
      </c>
      <c r="Q13" s="58">
        <v>16</v>
      </c>
      <c r="R13" s="87">
        <v>13</v>
      </c>
      <c r="S13" s="63">
        <v>24</v>
      </c>
      <c r="T13" s="63">
        <v>11</v>
      </c>
      <c r="U13" s="63">
        <v>13</v>
      </c>
      <c r="V13" s="80">
        <v>12</v>
      </c>
      <c r="W13" s="65">
        <v>22</v>
      </c>
      <c r="X13" s="51">
        <v>10</v>
      </c>
      <c r="Y13" s="58">
        <v>12</v>
      </c>
      <c r="Z13" s="87">
        <v>12</v>
      </c>
    </row>
    <row r="14" spans="1:26">
      <c r="A14" s="93"/>
      <c r="B14" s="2" t="s">
        <v>68</v>
      </c>
      <c r="C14" s="100">
        <f t="shared" si="1"/>
        <v>0</v>
      </c>
      <c r="D14" s="100">
        <v>0</v>
      </c>
      <c r="E14" s="100">
        <v>0</v>
      </c>
      <c r="F14" s="100">
        <v>0</v>
      </c>
      <c r="G14" s="65">
        <v>2</v>
      </c>
      <c r="H14" s="63">
        <v>2</v>
      </c>
      <c r="I14" s="63">
        <v>0</v>
      </c>
      <c r="J14" s="72">
        <v>1</v>
      </c>
      <c r="K14" s="63">
        <v>2</v>
      </c>
      <c r="L14" s="63">
        <v>2</v>
      </c>
      <c r="M14" s="63">
        <v>0</v>
      </c>
      <c r="N14" s="72">
        <v>1</v>
      </c>
      <c r="O14" s="68" t="s">
        <v>282</v>
      </c>
      <c r="P14" s="70"/>
      <c r="Q14" s="70"/>
      <c r="R14" s="75"/>
      <c r="S14" s="63">
        <v>0</v>
      </c>
      <c r="T14" s="63">
        <v>0</v>
      </c>
      <c r="U14" s="63">
        <v>0</v>
      </c>
      <c r="V14" s="80">
        <v>0</v>
      </c>
      <c r="W14" s="65">
        <v>0</v>
      </c>
      <c r="X14" s="51">
        <v>0</v>
      </c>
      <c r="Y14" s="58">
        <v>0</v>
      </c>
      <c r="Z14" s="87">
        <v>0</v>
      </c>
    </row>
    <row r="15" spans="1:26">
      <c r="A15" s="93"/>
      <c r="B15" s="2" t="s">
        <v>116</v>
      </c>
      <c r="C15" s="100">
        <f t="shared" si="1"/>
        <v>48</v>
      </c>
      <c r="D15" s="100">
        <v>24</v>
      </c>
      <c r="E15" s="100">
        <v>24</v>
      </c>
      <c r="F15" s="100">
        <v>18</v>
      </c>
      <c r="G15" s="65">
        <v>45</v>
      </c>
      <c r="H15" s="63">
        <v>22</v>
      </c>
      <c r="I15" s="63">
        <v>23</v>
      </c>
      <c r="J15" s="72">
        <v>18</v>
      </c>
      <c r="K15" s="63">
        <v>47</v>
      </c>
      <c r="L15" s="63">
        <v>19</v>
      </c>
      <c r="M15" s="63">
        <v>28</v>
      </c>
      <c r="N15" s="72">
        <v>25</v>
      </c>
      <c r="O15" s="65">
        <v>29</v>
      </c>
      <c r="P15" s="51">
        <v>15</v>
      </c>
      <c r="Q15" s="58">
        <v>14</v>
      </c>
      <c r="R15" s="87">
        <v>14</v>
      </c>
      <c r="S15" s="63">
        <v>28</v>
      </c>
      <c r="T15" s="63">
        <v>14</v>
      </c>
      <c r="U15" s="63">
        <v>14</v>
      </c>
      <c r="V15" s="80">
        <v>13</v>
      </c>
      <c r="W15" s="65">
        <v>25</v>
      </c>
      <c r="X15" s="51">
        <v>12</v>
      </c>
      <c r="Y15" s="58">
        <v>13</v>
      </c>
      <c r="Z15" s="87">
        <v>13</v>
      </c>
    </row>
    <row r="16" spans="1:26">
      <c r="A16" s="93"/>
      <c r="B16" s="2" t="s">
        <v>118</v>
      </c>
      <c r="C16" s="100">
        <f t="shared" si="1"/>
        <v>45</v>
      </c>
      <c r="D16" s="100">
        <v>23</v>
      </c>
      <c r="E16" s="100">
        <v>22</v>
      </c>
      <c r="F16" s="100">
        <v>10</v>
      </c>
      <c r="G16" s="65">
        <v>36</v>
      </c>
      <c r="H16" s="63">
        <v>17</v>
      </c>
      <c r="I16" s="63">
        <v>19</v>
      </c>
      <c r="J16" s="72">
        <v>10</v>
      </c>
      <c r="K16" s="63">
        <v>29</v>
      </c>
      <c r="L16" s="63">
        <v>12</v>
      </c>
      <c r="M16" s="63">
        <v>17</v>
      </c>
      <c r="N16" s="72">
        <v>10</v>
      </c>
      <c r="O16" s="65">
        <v>27</v>
      </c>
      <c r="P16" s="51">
        <v>9</v>
      </c>
      <c r="Q16" s="58">
        <v>18</v>
      </c>
      <c r="R16" s="87">
        <v>9</v>
      </c>
      <c r="S16" s="63">
        <v>24</v>
      </c>
      <c r="T16" s="63">
        <v>7</v>
      </c>
      <c r="U16" s="63">
        <v>17</v>
      </c>
      <c r="V16" s="80">
        <v>9</v>
      </c>
      <c r="W16" s="65">
        <v>21</v>
      </c>
      <c r="X16" s="51">
        <v>7</v>
      </c>
      <c r="Y16" s="58">
        <v>14</v>
      </c>
      <c r="Z16" s="87">
        <v>7</v>
      </c>
    </row>
    <row r="17" spans="1:26">
      <c r="A17" s="93"/>
      <c r="B17" s="2" t="s">
        <v>120</v>
      </c>
      <c r="C17" s="100">
        <f t="shared" si="1"/>
        <v>0</v>
      </c>
      <c r="D17" s="100">
        <v>0</v>
      </c>
      <c r="E17" s="100">
        <v>0</v>
      </c>
      <c r="F17" s="100">
        <v>0</v>
      </c>
      <c r="G17" s="65">
        <v>0</v>
      </c>
      <c r="H17" s="63">
        <v>0</v>
      </c>
      <c r="I17" s="63">
        <v>0</v>
      </c>
      <c r="J17" s="72">
        <v>0</v>
      </c>
      <c r="K17" s="63">
        <v>0</v>
      </c>
      <c r="L17" s="63">
        <v>0</v>
      </c>
      <c r="M17" s="63">
        <v>0</v>
      </c>
      <c r="N17" s="72">
        <v>0</v>
      </c>
      <c r="O17" s="65">
        <v>0</v>
      </c>
      <c r="P17" s="51">
        <v>0</v>
      </c>
      <c r="Q17" s="58">
        <v>0</v>
      </c>
      <c r="R17" s="87">
        <v>0</v>
      </c>
      <c r="S17" s="63">
        <v>0</v>
      </c>
      <c r="T17" s="63">
        <v>0</v>
      </c>
      <c r="U17" s="63">
        <v>0</v>
      </c>
      <c r="V17" s="80">
        <v>0</v>
      </c>
      <c r="W17" s="65">
        <v>0</v>
      </c>
      <c r="X17" s="51">
        <v>0</v>
      </c>
      <c r="Y17" s="58">
        <v>0</v>
      </c>
      <c r="Z17" s="87">
        <v>0</v>
      </c>
    </row>
    <row r="18" spans="1:26">
      <c r="A18" s="94"/>
      <c r="B18" s="98"/>
      <c r="C18" s="101">
        <f t="shared" si="1"/>
        <v>300</v>
      </c>
      <c r="D18" s="101">
        <f t="shared" ref="D18:Z18" si="3">SUM(D10:D17)</f>
        <v>146</v>
      </c>
      <c r="E18" s="101">
        <f t="shared" si="3"/>
        <v>154</v>
      </c>
      <c r="F18" s="101">
        <f t="shared" si="3"/>
        <v>83</v>
      </c>
      <c r="G18" s="66">
        <f t="shared" si="3"/>
        <v>247</v>
      </c>
      <c r="H18" s="52">
        <f t="shared" si="3"/>
        <v>121</v>
      </c>
      <c r="I18" s="52">
        <f t="shared" si="3"/>
        <v>126</v>
      </c>
      <c r="J18" s="73">
        <f t="shared" si="3"/>
        <v>82</v>
      </c>
      <c r="K18" s="52">
        <f t="shared" si="3"/>
        <v>230</v>
      </c>
      <c r="L18" s="52">
        <f t="shared" si="3"/>
        <v>106</v>
      </c>
      <c r="M18" s="52">
        <f t="shared" si="3"/>
        <v>124</v>
      </c>
      <c r="N18" s="73">
        <f t="shared" si="3"/>
        <v>86</v>
      </c>
      <c r="O18" s="66">
        <f t="shared" si="3"/>
        <v>195</v>
      </c>
      <c r="P18" s="52">
        <f t="shared" si="3"/>
        <v>88</v>
      </c>
      <c r="Q18" s="59">
        <f t="shared" si="3"/>
        <v>107</v>
      </c>
      <c r="R18" s="88">
        <f t="shared" si="3"/>
        <v>74</v>
      </c>
      <c r="S18" s="52">
        <f t="shared" si="3"/>
        <v>167</v>
      </c>
      <c r="T18" s="52">
        <f t="shared" si="3"/>
        <v>73</v>
      </c>
      <c r="U18" s="52">
        <f t="shared" si="3"/>
        <v>94</v>
      </c>
      <c r="V18" s="81">
        <f t="shared" si="3"/>
        <v>69</v>
      </c>
      <c r="W18" s="66">
        <f t="shared" si="3"/>
        <v>141</v>
      </c>
      <c r="X18" s="52">
        <f t="shared" si="3"/>
        <v>64</v>
      </c>
      <c r="Y18" s="59">
        <f t="shared" si="3"/>
        <v>77</v>
      </c>
      <c r="Z18" s="88">
        <f t="shared" si="3"/>
        <v>64</v>
      </c>
    </row>
    <row r="19" spans="1:26">
      <c r="A19" s="93" t="s">
        <v>102</v>
      </c>
      <c r="B19" s="2" t="s">
        <v>121</v>
      </c>
      <c r="C19" s="100">
        <f t="shared" si="1"/>
        <v>30</v>
      </c>
      <c r="D19" s="100">
        <v>13</v>
      </c>
      <c r="E19" s="100">
        <v>17</v>
      </c>
      <c r="F19" s="100">
        <v>10</v>
      </c>
      <c r="G19" s="65">
        <v>25</v>
      </c>
      <c r="H19" s="63">
        <v>12</v>
      </c>
      <c r="I19" s="63">
        <v>13</v>
      </c>
      <c r="J19" s="72">
        <v>8</v>
      </c>
      <c r="K19" s="63">
        <v>19</v>
      </c>
      <c r="L19" s="63">
        <v>10</v>
      </c>
      <c r="M19" s="63">
        <v>9</v>
      </c>
      <c r="N19" s="72">
        <v>7</v>
      </c>
      <c r="O19" s="65">
        <v>33</v>
      </c>
      <c r="P19" s="51">
        <v>16</v>
      </c>
      <c r="Q19" s="58">
        <v>17</v>
      </c>
      <c r="R19" s="87">
        <v>10</v>
      </c>
      <c r="S19" s="63">
        <v>26</v>
      </c>
      <c r="T19" s="63">
        <v>12</v>
      </c>
      <c r="U19" s="63">
        <v>14</v>
      </c>
      <c r="V19" s="80">
        <v>8</v>
      </c>
      <c r="W19" s="65">
        <v>26</v>
      </c>
      <c r="X19" s="51">
        <v>13</v>
      </c>
      <c r="Y19" s="58">
        <v>13</v>
      </c>
      <c r="Z19" s="87">
        <v>7</v>
      </c>
    </row>
    <row r="20" spans="1:26">
      <c r="A20" s="93"/>
      <c r="B20" s="2" t="s">
        <v>123</v>
      </c>
      <c r="C20" s="100">
        <f t="shared" si="1"/>
        <v>10</v>
      </c>
      <c r="D20" s="100">
        <v>4</v>
      </c>
      <c r="E20" s="100">
        <v>6</v>
      </c>
      <c r="F20" s="100">
        <v>3</v>
      </c>
      <c r="G20" s="65">
        <v>8</v>
      </c>
      <c r="H20" s="63">
        <v>3</v>
      </c>
      <c r="I20" s="63">
        <v>5</v>
      </c>
      <c r="J20" s="72">
        <v>3</v>
      </c>
      <c r="K20" s="63">
        <v>8</v>
      </c>
      <c r="L20" s="63">
        <v>3</v>
      </c>
      <c r="M20" s="63">
        <v>5</v>
      </c>
      <c r="N20" s="72">
        <v>3</v>
      </c>
      <c r="O20" s="68" t="s">
        <v>162</v>
      </c>
      <c r="P20" s="70"/>
      <c r="Q20" s="70"/>
      <c r="R20" s="75"/>
      <c r="S20" s="63">
        <v>2</v>
      </c>
      <c r="T20" s="63">
        <v>1</v>
      </c>
      <c r="U20" s="63">
        <v>1</v>
      </c>
      <c r="V20" s="80">
        <v>1</v>
      </c>
      <c r="W20" s="65">
        <v>1</v>
      </c>
      <c r="X20" s="51">
        <v>1</v>
      </c>
      <c r="Y20" s="58">
        <v>0</v>
      </c>
      <c r="Z20" s="87">
        <v>1</v>
      </c>
    </row>
    <row r="21" spans="1:26">
      <c r="A21" s="93"/>
      <c r="B21" s="2" t="s">
        <v>124</v>
      </c>
      <c r="C21" s="100">
        <f t="shared" si="1"/>
        <v>27</v>
      </c>
      <c r="D21" s="100">
        <v>15</v>
      </c>
      <c r="E21" s="100">
        <v>12</v>
      </c>
      <c r="F21" s="100">
        <v>9</v>
      </c>
      <c r="G21" s="65">
        <v>23</v>
      </c>
      <c r="H21" s="63">
        <v>11</v>
      </c>
      <c r="I21" s="63">
        <v>12</v>
      </c>
      <c r="J21" s="72">
        <v>9</v>
      </c>
      <c r="K21" s="63">
        <v>23</v>
      </c>
      <c r="L21" s="63">
        <v>11</v>
      </c>
      <c r="M21" s="63">
        <v>12</v>
      </c>
      <c r="N21" s="72">
        <v>9</v>
      </c>
      <c r="O21" s="65">
        <v>17</v>
      </c>
      <c r="P21" s="51">
        <v>9</v>
      </c>
      <c r="Q21" s="58">
        <v>8</v>
      </c>
      <c r="R21" s="87">
        <v>7</v>
      </c>
      <c r="S21" s="63">
        <v>15</v>
      </c>
      <c r="T21" s="63">
        <v>8</v>
      </c>
      <c r="U21" s="63">
        <v>7</v>
      </c>
      <c r="V21" s="80">
        <v>7</v>
      </c>
      <c r="W21" s="65">
        <v>11</v>
      </c>
      <c r="X21" s="51">
        <v>6</v>
      </c>
      <c r="Y21" s="58">
        <v>5</v>
      </c>
      <c r="Z21" s="87">
        <v>5</v>
      </c>
    </row>
    <row r="22" spans="1:26">
      <c r="A22" s="93"/>
      <c r="B22" s="2" t="s">
        <v>125</v>
      </c>
      <c r="C22" s="100">
        <f t="shared" si="1"/>
        <v>30</v>
      </c>
      <c r="D22" s="100">
        <v>18</v>
      </c>
      <c r="E22" s="100">
        <v>12</v>
      </c>
      <c r="F22" s="100">
        <v>9</v>
      </c>
      <c r="G22" s="65">
        <v>24</v>
      </c>
      <c r="H22" s="63">
        <v>13</v>
      </c>
      <c r="I22" s="63">
        <v>11</v>
      </c>
      <c r="J22" s="72">
        <v>9</v>
      </c>
      <c r="K22" s="63">
        <v>26</v>
      </c>
      <c r="L22" s="63">
        <v>15</v>
      </c>
      <c r="M22" s="63">
        <v>11</v>
      </c>
      <c r="N22" s="72">
        <v>9</v>
      </c>
      <c r="O22" s="65">
        <v>28</v>
      </c>
      <c r="P22" s="51">
        <v>13</v>
      </c>
      <c r="Q22" s="58">
        <v>15</v>
      </c>
      <c r="R22" s="87">
        <v>8</v>
      </c>
      <c r="S22" s="63">
        <v>31</v>
      </c>
      <c r="T22" s="63">
        <v>16</v>
      </c>
      <c r="U22" s="63">
        <v>15</v>
      </c>
      <c r="V22" s="80">
        <v>14</v>
      </c>
      <c r="W22" s="65">
        <v>31</v>
      </c>
      <c r="X22" s="51">
        <v>16</v>
      </c>
      <c r="Y22" s="58">
        <v>15</v>
      </c>
      <c r="Z22" s="87">
        <v>14</v>
      </c>
    </row>
    <row r="23" spans="1:26">
      <c r="A23" s="93"/>
      <c r="B23" s="2" t="s">
        <v>126</v>
      </c>
      <c r="C23" s="100">
        <f t="shared" si="1"/>
        <v>63</v>
      </c>
      <c r="D23" s="100">
        <v>27</v>
      </c>
      <c r="E23" s="100">
        <v>36</v>
      </c>
      <c r="F23" s="100">
        <v>19</v>
      </c>
      <c r="G23" s="65">
        <v>49</v>
      </c>
      <c r="H23" s="63">
        <v>24</v>
      </c>
      <c r="I23" s="63">
        <v>25</v>
      </c>
      <c r="J23" s="72">
        <v>18</v>
      </c>
      <c r="K23" s="63">
        <v>35</v>
      </c>
      <c r="L23" s="63">
        <v>18</v>
      </c>
      <c r="M23" s="63">
        <v>17</v>
      </c>
      <c r="N23" s="72">
        <v>14</v>
      </c>
      <c r="O23" s="65">
        <v>36</v>
      </c>
      <c r="P23" s="51">
        <v>18</v>
      </c>
      <c r="Q23" s="58">
        <v>18</v>
      </c>
      <c r="R23" s="87">
        <v>17</v>
      </c>
      <c r="S23" s="63">
        <v>26</v>
      </c>
      <c r="T23" s="63">
        <v>10</v>
      </c>
      <c r="U23" s="63">
        <v>16</v>
      </c>
      <c r="V23" s="80">
        <v>8</v>
      </c>
      <c r="W23" s="65">
        <v>26</v>
      </c>
      <c r="X23" s="51">
        <v>11</v>
      </c>
      <c r="Y23" s="58">
        <v>15</v>
      </c>
      <c r="Z23" s="87">
        <v>9</v>
      </c>
    </row>
    <row r="24" spans="1:26">
      <c r="A24" s="94"/>
      <c r="B24" s="98"/>
      <c r="C24" s="101">
        <f t="shared" si="1"/>
        <v>160</v>
      </c>
      <c r="D24" s="101">
        <f t="shared" ref="D24:Z24" si="4">SUM(D19:D23)</f>
        <v>77</v>
      </c>
      <c r="E24" s="101">
        <f t="shared" si="4"/>
        <v>83</v>
      </c>
      <c r="F24" s="101">
        <f t="shared" si="4"/>
        <v>50</v>
      </c>
      <c r="G24" s="66">
        <f t="shared" si="4"/>
        <v>129</v>
      </c>
      <c r="H24" s="52">
        <f t="shared" si="4"/>
        <v>63</v>
      </c>
      <c r="I24" s="52">
        <f t="shared" si="4"/>
        <v>66</v>
      </c>
      <c r="J24" s="73">
        <f t="shared" si="4"/>
        <v>47</v>
      </c>
      <c r="K24" s="52">
        <f t="shared" si="4"/>
        <v>111</v>
      </c>
      <c r="L24" s="52">
        <f t="shared" si="4"/>
        <v>57</v>
      </c>
      <c r="M24" s="52">
        <f t="shared" si="4"/>
        <v>54</v>
      </c>
      <c r="N24" s="73">
        <f t="shared" si="4"/>
        <v>42</v>
      </c>
      <c r="O24" s="66">
        <f t="shared" si="4"/>
        <v>114</v>
      </c>
      <c r="P24" s="52">
        <f t="shared" si="4"/>
        <v>56</v>
      </c>
      <c r="Q24" s="59">
        <f t="shared" si="4"/>
        <v>58</v>
      </c>
      <c r="R24" s="88">
        <f t="shared" si="4"/>
        <v>42</v>
      </c>
      <c r="S24" s="52">
        <f t="shared" si="4"/>
        <v>100</v>
      </c>
      <c r="T24" s="52">
        <f t="shared" si="4"/>
        <v>47</v>
      </c>
      <c r="U24" s="52">
        <f t="shared" si="4"/>
        <v>53</v>
      </c>
      <c r="V24" s="81">
        <f t="shared" si="4"/>
        <v>38</v>
      </c>
      <c r="W24" s="66">
        <f t="shared" si="4"/>
        <v>95</v>
      </c>
      <c r="X24" s="52">
        <f t="shared" si="4"/>
        <v>47</v>
      </c>
      <c r="Y24" s="59">
        <f t="shared" si="4"/>
        <v>48</v>
      </c>
      <c r="Z24" s="88">
        <f t="shared" si="4"/>
        <v>36</v>
      </c>
    </row>
    <row r="25" spans="1:26">
      <c r="A25" s="94" t="s">
        <v>103</v>
      </c>
      <c r="B25" s="98" t="s">
        <v>103</v>
      </c>
      <c r="C25" s="101">
        <f t="shared" si="1"/>
        <v>39</v>
      </c>
      <c r="D25" s="101">
        <v>16</v>
      </c>
      <c r="E25" s="101">
        <v>23</v>
      </c>
      <c r="F25" s="101">
        <v>17</v>
      </c>
      <c r="G25" s="66">
        <v>39</v>
      </c>
      <c r="H25" s="52">
        <v>16</v>
      </c>
      <c r="I25" s="52">
        <v>23</v>
      </c>
      <c r="J25" s="73">
        <v>17</v>
      </c>
      <c r="K25" s="52">
        <v>44</v>
      </c>
      <c r="L25" s="52">
        <v>18</v>
      </c>
      <c r="M25" s="52">
        <v>26</v>
      </c>
      <c r="N25" s="73">
        <v>19</v>
      </c>
      <c r="O25" s="66">
        <v>48</v>
      </c>
      <c r="P25" s="52">
        <v>25</v>
      </c>
      <c r="Q25" s="59">
        <v>23</v>
      </c>
      <c r="R25" s="88">
        <v>25</v>
      </c>
      <c r="S25" s="52">
        <v>29</v>
      </c>
      <c r="T25" s="52">
        <v>10</v>
      </c>
      <c r="U25" s="52">
        <v>19</v>
      </c>
      <c r="V25" s="81">
        <v>12</v>
      </c>
      <c r="W25" s="66">
        <v>34</v>
      </c>
      <c r="X25" s="52">
        <v>17</v>
      </c>
      <c r="Y25" s="59">
        <v>17</v>
      </c>
      <c r="Z25" s="88">
        <v>20</v>
      </c>
    </row>
    <row r="26" spans="1:26">
      <c r="A26" s="95" t="s">
        <v>104</v>
      </c>
      <c r="B26" s="2" t="s">
        <v>47</v>
      </c>
      <c r="C26" s="100">
        <f t="shared" si="1"/>
        <v>41</v>
      </c>
      <c r="D26" s="100">
        <v>18</v>
      </c>
      <c r="E26" s="100">
        <v>23</v>
      </c>
      <c r="F26" s="100">
        <v>14</v>
      </c>
      <c r="G26" s="65">
        <v>33</v>
      </c>
      <c r="H26" s="63">
        <v>14</v>
      </c>
      <c r="I26" s="63">
        <v>19</v>
      </c>
      <c r="J26" s="72">
        <v>14</v>
      </c>
      <c r="K26" s="63">
        <v>29</v>
      </c>
      <c r="L26" s="63">
        <v>12</v>
      </c>
      <c r="M26" s="63">
        <v>17</v>
      </c>
      <c r="N26" s="72">
        <v>14</v>
      </c>
      <c r="O26" s="65">
        <v>24</v>
      </c>
      <c r="P26" s="51">
        <v>11</v>
      </c>
      <c r="Q26" s="58">
        <v>13</v>
      </c>
      <c r="R26" s="87">
        <v>11</v>
      </c>
      <c r="S26" s="63">
        <v>18</v>
      </c>
      <c r="T26" s="63">
        <v>8</v>
      </c>
      <c r="U26" s="63">
        <v>10</v>
      </c>
      <c r="V26" s="80">
        <v>8</v>
      </c>
      <c r="W26" s="65">
        <v>13</v>
      </c>
      <c r="X26" s="51">
        <v>5</v>
      </c>
      <c r="Y26" s="58">
        <v>8</v>
      </c>
      <c r="Z26" s="87">
        <v>6</v>
      </c>
    </row>
    <row r="27" spans="1:26">
      <c r="A27" s="93"/>
      <c r="B27" s="2" t="s">
        <v>18</v>
      </c>
      <c r="C27" s="100">
        <v>23</v>
      </c>
      <c r="D27" s="100">
        <v>12</v>
      </c>
      <c r="E27" s="100">
        <v>11</v>
      </c>
      <c r="F27" s="100">
        <v>8</v>
      </c>
      <c r="G27" s="65">
        <v>19</v>
      </c>
      <c r="H27" s="63">
        <v>10</v>
      </c>
      <c r="I27" s="63">
        <v>9</v>
      </c>
      <c r="J27" s="72">
        <v>7</v>
      </c>
      <c r="K27" s="63">
        <v>15</v>
      </c>
      <c r="L27" s="63">
        <v>8</v>
      </c>
      <c r="M27" s="63">
        <v>7</v>
      </c>
      <c r="N27" s="72">
        <v>7</v>
      </c>
      <c r="O27" s="65">
        <v>12</v>
      </c>
      <c r="P27" s="51">
        <v>6</v>
      </c>
      <c r="Q27" s="58">
        <v>6</v>
      </c>
      <c r="R27" s="87">
        <v>5</v>
      </c>
      <c r="S27" s="63">
        <v>12</v>
      </c>
      <c r="T27" s="63">
        <v>6</v>
      </c>
      <c r="U27" s="63">
        <v>6</v>
      </c>
      <c r="V27" s="80">
        <v>4</v>
      </c>
      <c r="W27" s="65">
        <v>9</v>
      </c>
      <c r="X27" s="51">
        <v>4</v>
      </c>
      <c r="Y27" s="58">
        <v>5</v>
      </c>
      <c r="Z27" s="87">
        <v>4</v>
      </c>
    </row>
    <row r="28" spans="1:26">
      <c r="A28" s="93"/>
      <c r="B28" s="2" t="s">
        <v>127</v>
      </c>
      <c r="C28" s="100">
        <f>D28+E28</f>
        <v>32</v>
      </c>
      <c r="D28" s="100">
        <v>14</v>
      </c>
      <c r="E28" s="100">
        <v>18</v>
      </c>
      <c r="F28" s="100">
        <v>9</v>
      </c>
      <c r="G28" s="65">
        <v>26</v>
      </c>
      <c r="H28" s="63">
        <v>11</v>
      </c>
      <c r="I28" s="63">
        <v>15</v>
      </c>
      <c r="J28" s="72">
        <v>8</v>
      </c>
      <c r="K28" s="63">
        <v>22</v>
      </c>
      <c r="L28" s="63">
        <v>11</v>
      </c>
      <c r="M28" s="63">
        <v>11</v>
      </c>
      <c r="N28" s="72">
        <v>8</v>
      </c>
      <c r="O28" s="65">
        <v>20</v>
      </c>
      <c r="P28" s="51">
        <v>10</v>
      </c>
      <c r="Q28" s="58">
        <v>10</v>
      </c>
      <c r="R28" s="87">
        <v>8</v>
      </c>
      <c r="S28" s="63">
        <v>19</v>
      </c>
      <c r="T28" s="63">
        <v>10</v>
      </c>
      <c r="U28" s="63">
        <v>9</v>
      </c>
      <c r="V28" s="80">
        <v>7</v>
      </c>
      <c r="W28" s="65">
        <v>16</v>
      </c>
      <c r="X28" s="51">
        <v>8</v>
      </c>
      <c r="Y28" s="58">
        <v>8</v>
      </c>
      <c r="Z28" s="87">
        <v>7</v>
      </c>
    </row>
    <row r="29" spans="1:26">
      <c r="A29" s="93"/>
      <c r="B29" s="2" t="s">
        <v>3</v>
      </c>
      <c r="C29" s="100">
        <f>D29+E29</f>
        <v>33</v>
      </c>
      <c r="D29" s="100">
        <v>16</v>
      </c>
      <c r="E29" s="100">
        <v>17</v>
      </c>
      <c r="F29" s="100">
        <v>14</v>
      </c>
      <c r="G29" s="65">
        <v>31</v>
      </c>
      <c r="H29" s="63">
        <v>18</v>
      </c>
      <c r="I29" s="63">
        <v>13</v>
      </c>
      <c r="J29" s="72">
        <v>13</v>
      </c>
      <c r="K29" s="63">
        <v>21</v>
      </c>
      <c r="L29" s="63">
        <v>9</v>
      </c>
      <c r="M29" s="63">
        <v>12</v>
      </c>
      <c r="N29" s="72">
        <v>10</v>
      </c>
      <c r="O29" s="65">
        <v>21</v>
      </c>
      <c r="P29" s="51">
        <v>12</v>
      </c>
      <c r="Q29" s="58">
        <v>9</v>
      </c>
      <c r="R29" s="87">
        <v>11</v>
      </c>
      <c r="S29" s="63">
        <v>16</v>
      </c>
      <c r="T29" s="63">
        <v>10</v>
      </c>
      <c r="U29" s="63">
        <v>6</v>
      </c>
      <c r="V29" s="80">
        <v>8</v>
      </c>
      <c r="W29" s="65">
        <v>18</v>
      </c>
      <c r="X29" s="51">
        <v>9</v>
      </c>
      <c r="Y29" s="58">
        <v>9</v>
      </c>
      <c r="Z29" s="87">
        <v>9</v>
      </c>
    </row>
    <row r="30" spans="1:26">
      <c r="A30" s="93"/>
      <c r="B30" s="2" t="s">
        <v>128</v>
      </c>
      <c r="C30" s="100">
        <v>9</v>
      </c>
      <c r="D30" s="100">
        <v>5</v>
      </c>
      <c r="E30" s="100">
        <v>4</v>
      </c>
      <c r="F30" s="100">
        <v>4</v>
      </c>
      <c r="G30" s="65">
        <v>8</v>
      </c>
      <c r="H30" s="63">
        <v>4</v>
      </c>
      <c r="I30" s="63">
        <v>4</v>
      </c>
      <c r="J30" s="72">
        <v>4</v>
      </c>
      <c r="K30" s="63">
        <v>5</v>
      </c>
      <c r="L30" s="63">
        <v>2</v>
      </c>
      <c r="M30" s="63">
        <v>3</v>
      </c>
      <c r="N30" s="72">
        <v>3</v>
      </c>
      <c r="O30" s="68" t="s">
        <v>277</v>
      </c>
      <c r="P30" s="70"/>
      <c r="Q30" s="70"/>
      <c r="R30" s="75"/>
      <c r="S30" s="63">
        <v>5</v>
      </c>
      <c r="T30" s="63">
        <v>3</v>
      </c>
      <c r="U30" s="63">
        <v>2</v>
      </c>
      <c r="V30" s="80">
        <v>3</v>
      </c>
      <c r="W30" s="65">
        <v>2</v>
      </c>
      <c r="X30" s="51">
        <v>2</v>
      </c>
      <c r="Y30" s="58">
        <v>0</v>
      </c>
      <c r="Z30" s="87">
        <v>1</v>
      </c>
    </row>
    <row r="31" spans="1:26" ht="15">
      <c r="A31" s="96"/>
      <c r="B31" s="14"/>
      <c r="C31" s="28">
        <f>D31+E31</f>
        <v>138</v>
      </c>
      <c r="D31" s="28">
        <v>65</v>
      </c>
      <c r="E31" s="28">
        <v>73</v>
      </c>
      <c r="F31" s="28">
        <f t="shared" ref="F31:Z31" si="5">SUM(F26:F30)</f>
        <v>49</v>
      </c>
      <c r="G31" s="40">
        <f t="shared" si="5"/>
        <v>117</v>
      </c>
      <c r="H31" s="44">
        <f t="shared" si="5"/>
        <v>57</v>
      </c>
      <c r="I31" s="44">
        <f t="shared" si="5"/>
        <v>60</v>
      </c>
      <c r="J31" s="48">
        <f t="shared" si="5"/>
        <v>46</v>
      </c>
      <c r="K31" s="44">
        <f t="shared" si="5"/>
        <v>92</v>
      </c>
      <c r="L31" s="44">
        <f t="shared" si="5"/>
        <v>42</v>
      </c>
      <c r="M31" s="44">
        <f t="shared" si="5"/>
        <v>50</v>
      </c>
      <c r="N31" s="48">
        <f t="shared" si="5"/>
        <v>42</v>
      </c>
      <c r="O31" s="40">
        <f t="shared" si="5"/>
        <v>77</v>
      </c>
      <c r="P31" s="44">
        <f t="shared" si="5"/>
        <v>39</v>
      </c>
      <c r="Q31" s="44">
        <f t="shared" si="5"/>
        <v>38</v>
      </c>
      <c r="R31" s="48">
        <f t="shared" si="5"/>
        <v>35</v>
      </c>
      <c r="S31" s="44">
        <f t="shared" si="5"/>
        <v>70</v>
      </c>
      <c r="T31" s="44">
        <f t="shared" si="5"/>
        <v>37</v>
      </c>
      <c r="U31" s="44">
        <f t="shared" si="5"/>
        <v>33</v>
      </c>
      <c r="V31" s="83">
        <f t="shared" si="5"/>
        <v>30</v>
      </c>
      <c r="W31" s="40">
        <f t="shared" si="5"/>
        <v>58</v>
      </c>
      <c r="X31" s="44">
        <f t="shared" si="5"/>
        <v>28</v>
      </c>
      <c r="Y31" s="61">
        <f t="shared" si="5"/>
        <v>30</v>
      </c>
      <c r="Z31" s="90">
        <f t="shared" si="5"/>
        <v>27</v>
      </c>
    </row>
  </sheetData>
  <mergeCells count="26">
    <mergeCell ref="C1:F1"/>
    <mergeCell ref="G1:J1"/>
    <mergeCell ref="K1:N1"/>
    <mergeCell ref="O1:R1"/>
    <mergeCell ref="S1:V1"/>
    <mergeCell ref="W1:Z1"/>
    <mergeCell ref="C2:E2"/>
    <mergeCell ref="G2:I2"/>
    <mergeCell ref="K2:M2"/>
    <mergeCell ref="O2:Q2"/>
    <mergeCell ref="S2:U2"/>
    <mergeCell ref="W2:Y2"/>
    <mergeCell ref="O14:R14"/>
    <mergeCell ref="O20:R20"/>
    <mergeCell ref="O30:R30"/>
    <mergeCell ref="A1:B4"/>
    <mergeCell ref="F2:F3"/>
    <mergeCell ref="J2:J3"/>
    <mergeCell ref="N2:N3"/>
    <mergeCell ref="R2:R3"/>
    <mergeCell ref="V2:V3"/>
    <mergeCell ref="Z2:Z3"/>
    <mergeCell ref="A5:A9"/>
    <mergeCell ref="A19:A24"/>
    <mergeCell ref="A26:A31"/>
    <mergeCell ref="A10:A18"/>
  </mergeCells>
  <phoneticPr fontId="2" type="Hiragana"/>
  <pageMargins left="0.7" right="0.7" top="0.75" bottom="0.75" header="0.3" footer="0.3"/>
  <pageSetup paperSize="9" fitToWidth="1" fitToHeight="1" orientation="portrait" usePrinterDefaults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32"/>
  <sheetViews>
    <sheetView workbookViewId="0">
      <pane xSplit="2" ySplit="4" topLeftCell="C5" activePane="bottomRight" state="frozen"/>
      <selection pane="topRight"/>
      <selection pane="bottomLeft"/>
      <selection pane="bottomRight" sqref="A1:B4"/>
    </sheetView>
  </sheetViews>
  <sheetFormatPr defaultRowHeight="14.25"/>
  <cols>
    <col min="1" max="1" width="9" style="4" customWidth="1"/>
    <col min="2" max="2" width="11.75" style="4" bestFit="1" customWidth="1"/>
    <col min="3" max="5" width="6.375" style="3" bestFit="1" customWidth="1"/>
    <col min="6" max="6" width="7.625" style="3" bestFit="1" customWidth="1"/>
    <col min="7" max="9" width="6.375" style="3" bestFit="1" customWidth="1"/>
    <col min="10" max="10" width="7.625" style="3" bestFit="1" customWidth="1"/>
    <col min="11" max="13" width="6.375" style="3" bestFit="1" customWidth="1"/>
    <col min="14" max="14" width="7.625" style="3" bestFit="1" customWidth="1"/>
    <col min="15" max="17" width="6.375" style="3" bestFit="1" customWidth="1"/>
    <col min="18" max="18" width="7.625" style="3" bestFit="1" customWidth="1"/>
    <col min="19" max="21" width="6.375" style="3" bestFit="1" customWidth="1"/>
    <col min="22" max="22" width="7.625" style="3" bestFit="1" customWidth="1"/>
    <col min="23" max="25" width="6.375" style="3" bestFit="1" customWidth="1"/>
    <col min="26" max="26" width="7.625" style="3" bestFit="1" customWidth="1"/>
    <col min="27" max="16380" width="9" style="3" customWidth="1"/>
    <col min="16381" max="16384" width="9" style="3"/>
  </cols>
  <sheetData>
    <row r="1" spans="1:26" s="4" customFormat="1">
      <c r="A1" s="5" t="s">
        <v>77</v>
      </c>
      <c r="B1" s="10"/>
      <c r="C1" s="15" t="s">
        <v>153</v>
      </c>
      <c r="D1" s="22"/>
      <c r="E1" s="22"/>
      <c r="F1" s="22"/>
      <c r="G1" s="15" t="s">
        <v>98</v>
      </c>
      <c r="H1" s="22"/>
      <c r="I1" s="22"/>
      <c r="J1" s="22"/>
      <c r="K1" s="15" t="s">
        <v>269</v>
      </c>
      <c r="L1" s="22"/>
      <c r="M1" s="22"/>
      <c r="N1" s="30"/>
      <c r="O1" s="22" t="s">
        <v>37</v>
      </c>
      <c r="P1" s="22"/>
      <c r="Q1" s="22"/>
      <c r="R1" s="22"/>
      <c r="S1" s="15" t="s">
        <v>248</v>
      </c>
      <c r="T1" s="22"/>
      <c r="U1" s="22"/>
      <c r="V1" s="30"/>
      <c r="W1" s="22" t="s">
        <v>273</v>
      </c>
      <c r="X1" s="22"/>
      <c r="Y1" s="22"/>
      <c r="Z1" s="30"/>
    </row>
    <row r="2" spans="1:26" s="4" customFormat="1">
      <c r="A2" s="6"/>
      <c r="B2" s="11"/>
      <c r="C2" s="16" t="s">
        <v>95</v>
      </c>
      <c r="D2" s="23"/>
      <c r="E2" s="23"/>
      <c r="F2" s="115" t="s">
        <v>94</v>
      </c>
      <c r="G2" s="16" t="s">
        <v>95</v>
      </c>
      <c r="H2" s="23"/>
      <c r="I2" s="23"/>
      <c r="J2" s="115" t="s">
        <v>94</v>
      </c>
      <c r="K2" s="16" t="s">
        <v>95</v>
      </c>
      <c r="L2" s="23"/>
      <c r="M2" s="120"/>
      <c r="N2" s="85" t="s">
        <v>94</v>
      </c>
      <c r="O2" s="23" t="s">
        <v>95</v>
      </c>
      <c r="P2" s="23"/>
      <c r="Q2" s="23"/>
      <c r="R2" s="115" t="s">
        <v>94</v>
      </c>
      <c r="S2" s="16" t="s">
        <v>95</v>
      </c>
      <c r="T2" s="23"/>
      <c r="U2" s="23"/>
      <c r="V2" s="124" t="s">
        <v>94</v>
      </c>
      <c r="W2" s="23" t="s">
        <v>95</v>
      </c>
      <c r="X2" s="23"/>
      <c r="Y2" s="120"/>
      <c r="Z2" s="85" t="s">
        <v>94</v>
      </c>
    </row>
    <row r="3" spans="1:26" s="4" customFormat="1" ht="15">
      <c r="A3" s="6"/>
      <c r="B3" s="11"/>
      <c r="C3" s="16" t="s">
        <v>89</v>
      </c>
      <c r="D3" s="23" t="s">
        <v>90</v>
      </c>
      <c r="E3" s="23" t="s">
        <v>92</v>
      </c>
      <c r="F3" s="115"/>
      <c r="G3" s="16" t="s">
        <v>89</v>
      </c>
      <c r="H3" s="23" t="s">
        <v>90</v>
      </c>
      <c r="I3" s="23" t="s">
        <v>92</v>
      </c>
      <c r="J3" s="115"/>
      <c r="K3" s="16" t="s">
        <v>89</v>
      </c>
      <c r="L3" s="23" t="s">
        <v>90</v>
      </c>
      <c r="M3" s="120" t="s">
        <v>92</v>
      </c>
      <c r="N3" s="85"/>
      <c r="O3" s="23" t="s">
        <v>89</v>
      </c>
      <c r="P3" s="23" t="s">
        <v>90</v>
      </c>
      <c r="Q3" s="23" t="s">
        <v>92</v>
      </c>
      <c r="R3" s="115"/>
      <c r="S3" s="16" t="s">
        <v>89</v>
      </c>
      <c r="T3" s="23" t="s">
        <v>90</v>
      </c>
      <c r="U3" s="23" t="s">
        <v>92</v>
      </c>
      <c r="V3" s="124"/>
      <c r="W3" s="23" t="s">
        <v>89</v>
      </c>
      <c r="X3" s="23" t="s">
        <v>90</v>
      </c>
      <c r="Y3" s="120" t="s">
        <v>92</v>
      </c>
      <c r="Z3" s="85"/>
    </row>
    <row r="4" spans="1:26" ht="15">
      <c r="A4" s="92"/>
      <c r="B4" s="97"/>
      <c r="C4" s="113">
        <f>C7+C16+C25</f>
        <v>406</v>
      </c>
      <c r="D4" s="102">
        <f>D7+D16+D25</f>
        <v>195</v>
      </c>
      <c r="E4" s="102">
        <f>E7+E16+E25</f>
        <v>211</v>
      </c>
      <c r="F4" s="116">
        <f>F7+F16+F25</f>
        <v>145</v>
      </c>
      <c r="G4" s="113">
        <v>382</v>
      </c>
      <c r="H4" s="102">
        <v>182</v>
      </c>
      <c r="I4" s="102">
        <v>200</v>
      </c>
      <c r="J4" s="116">
        <v>138</v>
      </c>
      <c r="K4" s="118">
        <v>344</v>
      </c>
      <c r="L4" s="119">
        <v>161</v>
      </c>
      <c r="M4" s="121">
        <v>183</v>
      </c>
      <c r="N4" s="122">
        <v>134</v>
      </c>
      <c r="O4" s="119">
        <v>297</v>
      </c>
      <c r="P4" s="119">
        <v>140</v>
      </c>
      <c r="Q4" s="119">
        <v>157</v>
      </c>
      <c r="R4" s="123">
        <v>122</v>
      </c>
      <c r="S4" s="118">
        <f t="shared" ref="S4:Z4" si="0">S7+S16+S25</f>
        <v>234</v>
      </c>
      <c r="T4" s="119">
        <f t="shared" si="0"/>
        <v>114</v>
      </c>
      <c r="U4" s="119">
        <f t="shared" si="0"/>
        <v>120</v>
      </c>
      <c r="V4" s="125">
        <f t="shared" si="0"/>
        <v>102</v>
      </c>
      <c r="W4" s="119">
        <f t="shared" si="0"/>
        <v>214</v>
      </c>
      <c r="X4" s="119">
        <f t="shared" si="0"/>
        <v>107</v>
      </c>
      <c r="Y4" s="121">
        <f t="shared" si="0"/>
        <v>107</v>
      </c>
      <c r="Z4" s="122">
        <f t="shared" si="0"/>
        <v>91</v>
      </c>
    </row>
    <row r="5" spans="1:26">
      <c r="A5" s="110" t="s">
        <v>278</v>
      </c>
      <c r="B5" s="2" t="s">
        <v>132</v>
      </c>
      <c r="C5" s="100">
        <f>D5+E5</f>
        <v>38</v>
      </c>
      <c r="D5" s="100">
        <v>20</v>
      </c>
      <c r="E5" s="100">
        <v>18</v>
      </c>
      <c r="F5" s="100">
        <v>10</v>
      </c>
      <c r="G5" s="65">
        <v>36</v>
      </c>
      <c r="H5" s="63">
        <v>19</v>
      </c>
      <c r="I5" s="63">
        <v>17</v>
      </c>
      <c r="J5" s="80">
        <v>10</v>
      </c>
      <c r="K5" s="65">
        <v>31</v>
      </c>
      <c r="L5" s="51">
        <v>15</v>
      </c>
      <c r="M5" s="58">
        <v>16</v>
      </c>
      <c r="N5" s="87">
        <v>10</v>
      </c>
      <c r="O5" s="63">
        <v>28</v>
      </c>
      <c r="P5" s="63">
        <v>15</v>
      </c>
      <c r="Q5" s="63">
        <v>13</v>
      </c>
      <c r="R5" s="80">
        <v>10</v>
      </c>
      <c r="S5" s="65">
        <v>27</v>
      </c>
      <c r="T5" s="63">
        <v>13</v>
      </c>
      <c r="U5" s="63">
        <v>14</v>
      </c>
      <c r="V5" s="72">
        <v>9</v>
      </c>
      <c r="W5" s="51">
        <v>26</v>
      </c>
      <c r="X5" s="51">
        <v>13</v>
      </c>
      <c r="Y5" s="58">
        <v>13</v>
      </c>
      <c r="Z5" s="87">
        <v>10</v>
      </c>
    </row>
    <row r="6" spans="1:26">
      <c r="A6" s="93"/>
      <c r="B6" s="2" t="s">
        <v>134</v>
      </c>
      <c r="C6" s="100">
        <f>D6+E6</f>
        <v>31</v>
      </c>
      <c r="D6" s="100">
        <v>14</v>
      </c>
      <c r="E6" s="100">
        <v>17</v>
      </c>
      <c r="F6" s="100">
        <v>9</v>
      </c>
      <c r="G6" s="65">
        <v>29</v>
      </c>
      <c r="H6" s="63">
        <v>14</v>
      </c>
      <c r="I6" s="63">
        <v>15</v>
      </c>
      <c r="J6" s="80">
        <v>9</v>
      </c>
      <c r="K6" s="65">
        <v>26</v>
      </c>
      <c r="L6" s="51">
        <v>12</v>
      </c>
      <c r="M6" s="58">
        <v>14</v>
      </c>
      <c r="N6" s="87">
        <v>9</v>
      </c>
      <c r="O6" s="63">
        <v>21</v>
      </c>
      <c r="P6" s="63">
        <v>11</v>
      </c>
      <c r="Q6" s="63">
        <v>10</v>
      </c>
      <c r="R6" s="80">
        <v>7</v>
      </c>
      <c r="S6" s="65">
        <v>16</v>
      </c>
      <c r="T6" s="63">
        <v>10</v>
      </c>
      <c r="U6" s="63">
        <v>6</v>
      </c>
      <c r="V6" s="72">
        <v>7</v>
      </c>
      <c r="W6" s="51">
        <v>19</v>
      </c>
      <c r="X6" s="51">
        <v>11</v>
      </c>
      <c r="Y6" s="58">
        <v>8</v>
      </c>
      <c r="Z6" s="87">
        <v>7</v>
      </c>
    </row>
    <row r="7" spans="1:26">
      <c r="A7" s="94"/>
      <c r="B7" s="98"/>
      <c r="C7" s="101">
        <f>SUM(C5:C6)</f>
        <v>69</v>
      </c>
      <c r="D7" s="101">
        <f>SUM(D5:D6)</f>
        <v>34</v>
      </c>
      <c r="E7" s="101">
        <f>SUM(E5:E6)</f>
        <v>35</v>
      </c>
      <c r="F7" s="101">
        <v>19</v>
      </c>
      <c r="G7" s="66">
        <f t="shared" ref="G7:Z7" si="1">SUM(G5:G6)</f>
        <v>65</v>
      </c>
      <c r="H7" s="52">
        <f t="shared" si="1"/>
        <v>33</v>
      </c>
      <c r="I7" s="52">
        <f t="shared" si="1"/>
        <v>32</v>
      </c>
      <c r="J7" s="81">
        <f t="shared" si="1"/>
        <v>19</v>
      </c>
      <c r="K7" s="66">
        <f t="shared" si="1"/>
        <v>57</v>
      </c>
      <c r="L7" s="52">
        <f t="shared" si="1"/>
        <v>27</v>
      </c>
      <c r="M7" s="59">
        <f t="shared" si="1"/>
        <v>30</v>
      </c>
      <c r="N7" s="88">
        <f t="shared" si="1"/>
        <v>19</v>
      </c>
      <c r="O7" s="52">
        <f t="shared" si="1"/>
        <v>49</v>
      </c>
      <c r="P7" s="52">
        <f t="shared" si="1"/>
        <v>26</v>
      </c>
      <c r="Q7" s="52">
        <f t="shared" si="1"/>
        <v>23</v>
      </c>
      <c r="R7" s="81">
        <f t="shared" si="1"/>
        <v>17</v>
      </c>
      <c r="S7" s="66">
        <f t="shared" si="1"/>
        <v>43</v>
      </c>
      <c r="T7" s="52">
        <f t="shared" si="1"/>
        <v>23</v>
      </c>
      <c r="U7" s="52">
        <f t="shared" si="1"/>
        <v>20</v>
      </c>
      <c r="V7" s="73">
        <f t="shared" si="1"/>
        <v>16</v>
      </c>
      <c r="W7" s="52">
        <f t="shared" si="1"/>
        <v>45</v>
      </c>
      <c r="X7" s="52">
        <f t="shared" si="1"/>
        <v>24</v>
      </c>
      <c r="Y7" s="59">
        <f t="shared" si="1"/>
        <v>21</v>
      </c>
      <c r="Z7" s="88">
        <f t="shared" si="1"/>
        <v>17</v>
      </c>
    </row>
    <row r="8" spans="1:26">
      <c r="A8" s="95" t="s">
        <v>130</v>
      </c>
      <c r="B8" s="2" t="s">
        <v>135</v>
      </c>
      <c r="C8" s="100">
        <v>19</v>
      </c>
      <c r="D8" s="100">
        <v>10</v>
      </c>
      <c r="E8" s="100">
        <v>9</v>
      </c>
      <c r="F8" s="100">
        <v>5</v>
      </c>
      <c r="G8" s="65">
        <v>19</v>
      </c>
      <c r="H8" s="63">
        <v>9</v>
      </c>
      <c r="I8" s="63">
        <v>10</v>
      </c>
      <c r="J8" s="80">
        <v>5</v>
      </c>
      <c r="K8" s="65">
        <v>20</v>
      </c>
      <c r="L8" s="51">
        <v>8</v>
      </c>
      <c r="M8" s="58">
        <v>12</v>
      </c>
      <c r="N8" s="87">
        <v>6</v>
      </c>
      <c r="O8" s="63">
        <v>13</v>
      </c>
      <c r="P8" s="63">
        <v>4</v>
      </c>
      <c r="Q8" s="63">
        <v>9</v>
      </c>
      <c r="R8" s="80">
        <v>6</v>
      </c>
      <c r="S8" s="65">
        <v>9</v>
      </c>
      <c r="T8" s="63">
        <v>4</v>
      </c>
      <c r="U8" s="63">
        <v>5</v>
      </c>
      <c r="V8" s="72">
        <v>4</v>
      </c>
      <c r="W8" s="51">
        <v>11</v>
      </c>
      <c r="X8" s="51">
        <v>4</v>
      </c>
      <c r="Y8" s="58">
        <v>7</v>
      </c>
      <c r="Z8" s="87">
        <v>4</v>
      </c>
    </row>
    <row r="9" spans="1:26">
      <c r="A9" s="93"/>
      <c r="B9" s="2" t="s">
        <v>78</v>
      </c>
      <c r="C9" s="100">
        <v>25</v>
      </c>
      <c r="D9" s="100">
        <v>13</v>
      </c>
      <c r="E9" s="100">
        <v>12</v>
      </c>
      <c r="F9" s="100">
        <v>10</v>
      </c>
      <c r="G9" s="65">
        <v>28</v>
      </c>
      <c r="H9" s="63">
        <v>15</v>
      </c>
      <c r="I9" s="63">
        <v>13</v>
      </c>
      <c r="J9" s="80">
        <v>10</v>
      </c>
      <c r="K9" s="65">
        <v>20</v>
      </c>
      <c r="L9" s="51">
        <v>9</v>
      </c>
      <c r="M9" s="58">
        <v>11</v>
      </c>
      <c r="N9" s="87">
        <v>7</v>
      </c>
      <c r="O9" s="63">
        <v>18</v>
      </c>
      <c r="P9" s="63">
        <v>9</v>
      </c>
      <c r="Q9" s="63">
        <v>9</v>
      </c>
      <c r="R9" s="80">
        <v>7</v>
      </c>
      <c r="S9" s="65">
        <v>18</v>
      </c>
      <c r="T9" s="63">
        <v>7</v>
      </c>
      <c r="U9" s="63">
        <v>11</v>
      </c>
      <c r="V9" s="72">
        <v>7</v>
      </c>
      <c r="W9" s="51">
        <v>17</v>
      </c>
      <c r="X9" s="51">
        <v>6</v>
      </c>
      <c r="Y9" s="58">
        <v>11</v>
      </c>
      <c r="Z9" s="87">
        <v>6</v>
      </c>
    </row>
    <row r="10" spans="1:26">
      <c r="A10" s="93"/>
      <c r="B10" s="2" t="s">
        <v>136</v>
      </c>
      <c r="C10" s="100">
        <v>8</v>
      </c>
      <c r="D10" s="100">
        <v>4</v>
      </c>
      <c r="E10" s="100">
        <v>4</v>
      </c>
      <c r="F10" s="100">
        <v>4</v>
      </c>
      <c r="G10" s="65">
        <v>8</v>
      </c>
      <c r="H10" s="63">
        <v>4</v>
      </c>
      <c r="I10" s="63">
        <v>4</v>
      </c>
      <c r="J10" s="80">
        <v>4</v>
      </c>
      <c r="K10" s="65">
        <v>9</v>
      </c>
      <c r="L10" s="51">
        <v>5</v>
      </c>
      <c r="M10" s="58">
        <v>4</v>
      </c>
      <c r="N10" s="87">
        <v>5</v>
      </c>
      <c r="O10" s="63">
        <v>9</v>
      </c>
      <c r="P10" s="63">
        <v>4</v>
      </c>
      <c r="Q10" s="63">
        <v>5</v>
      </c>
      <c r="R10" s="80">
        <v>5</v>
      </c>
      <c r="S10" s="65">
        <v>6</v>
      </c>
      <c r="T10" s="63">
        <v>3</v>
      </c>
      <c r="U10" s="63">
        <v>3</v>
      </c>
      <c r="V10" s="72">
        <v>4</v>
      </c>
      <c r="W10" s="51">
        <v>6</v>
      </c>
      <c r="X10" s="51">
        <v>3</v>
      </c>
      <c r="Y10" s="58">
        <v>3</v>
      </c>
      <c r="Z10" s="87">
        <v>3</v>
      </c>
    </row>
    <row r="11" spans="1:26">
      <c r="A11" s="93"/>
      <c r="B11" s="2" t="s">
        <v>137</v>
      </c>
      <c r="C11" s="100">
        <v>25</v>
      </c>
      <c r="D11" s="100">
        <v>13</v>
      </c>
      <c r="E11" s="100">
        <v>12</v>
      </c>
      <c r="F11" s="100">
        <v>11</v>
      </c>
      <c r="G11" s="65">
        <v>22</v>
      </c>
      <c r="H11" s="63">
        <v>11</v>
      </c>
      <c r="I11" s="63">
        <v>11</v>
      </c>
      <c r="J11" s="80">
        <v>10</v>
      </c>
      <c r="K11" s="65">
        <v>18</v>
      </c>
      <c r="L11" s="51">
        <v>7</v>
      </c>
      <c r="M11" s="58">
        <v>11</v>
      </c>
      <c r="N11" s="87">
        <v>10</v>
      </c>
      <c r="O11" s="63">
        <v>14</v>
      </c>
      <c r="P11" s="63">
        <v>6</v>
      </c>
      <c r="Q11" s="63">
        <v>8</v>
      </c>
      <c r="R11" s="80">
        <v>8</v>
      </c>
      <c r="S11" s="65">
        <v>7</v>
      </c>
      <c r="T11" s="63">
        <v>3</v>
      </c>
      <c r="U11" s="63">
        <v>4</v>
      </c>
      <c r="V11" s="72">
        <v>4</v>
      </c>
      <c r="W11" s="51">
        <v>4</v>
      </c>
      <c r="X11" s="51">
        <v>2</v>
      </c>
      <c r="Y11" s="58">
        <v>2</v>
      </c>
      <c r="Z11" s="87">
        <v>2</v>
      </c>
    </row>
    <row r="12" spans="1:26">
      <c r="A12" s="93"/>
      <c r="B12" s="2" t="s">
        <v>138</v>
      </c>
      <c r="C12" s="100">
        <v>24</v>
      </c>
      <c r="D12" s="100">
        <v>12</v>
      </c>
      <c r="E12" s="100">
        <v>12</v>
      </c>
      <c r="F12" s="100">
        <v>9</v>
      </c>
      <c r="G12" s="65">
        <v>25</v>
      </c>
      <c r="H12" s="63">
        <v>10</v>
      </c>
      <c r="I12" s="63">
        <v>15</v>
      </c>
      <c r="J12" s="80">
        <v>8</v>
      </c>
      <c r="K12" s="65">
        <v>25</v>
      </c>
      <c r="L12" s="51">
        <v>10</v>
      </c>
      <c r="M12" s="58">
        <v>15</v>
      </c>
      <c r="N12" s="87">
        <v>7</v>
      </c>
      <c r="O12" s="63">
        <v>25</v>
      </c>
      <c r="P12" s="63">
        <v>9</v>
      </c>
      <c r="Q12" s="63">
        <v>16</v>
      </c>
      <c r="R12" s="80">
        <v>7</v>
      </c>
      <c r="S12" s="65">
        <v>14</v>
      </c>
      <c r="T12" s="63">
        <v>5</v>
      </c>
      <c r="U12" s="63">
        <v>9</v>
      </c>
      <c r="V12" s="72">
        <v>6</v>
      </c>
      <c r="W12" s="51">
        <v>11</v>
      </c>
      <c r="X12" s="51">
        <v>4</v>
      </c>
      <c r="Y12" s="58">
        <v>7</v>
      </c>
      <c r="Z12" s="87">
        <v>6</v>
      </c>
    </row>
    <row r="13" spans="1:26">
      <c r="A13" s="93"/>
      <c r="B13" s="2" t="s">
        <v>68</v>
      </c>
      <c r="C13" s="100">
        <v>12</v>
      </c>
      <c r="D13" s="100">
        <v>5</v>
      </c>
      <c r="E13" s="100">
        <v>7</v>
      </c>
      <c r="F13" s="100">
        <v>8</v>
      </c>
      <c r="G13" s="65">
        <v>9</v>
      </c>
      <c r="H13" s="63">
        <v>3</v>
      </c>
      <c r="I13" s="63">
        <v>6</v>
      </c>
      <c r="J13" s="80">
        <v>6</v>
      </c>
      <c r="K13" s="65">
        <v>8</v>
      </c>
      <c r="L13" s="51">
        <v>3</v>
      </c>
      <c r="M13" s="58">
        <v>5</v>
      </c>
      <c r="N13" s="87">
        <v>5</v>
      </c>
      <c r="O13" s="70" t="s">
        <v>256</v>
      </c>
      <c r="P13" s="70"/>
      <c r="Q13" s="70"/>
      <c r="R13" s="70"/>
      <c r="S13" s="65">
        <v>5</v>
      </c>
      <c r="T13" s="63">
        <v>2</v>
      </c>
      <c r="U13" s="63">
        <v>3</v>
      </c>
      <c r="V13" s="72">
        <v>3</v>
      </c>
      <c r="W13" s="51">
        <v>3</v>
      </c>
      <c r="X13" s="51">
        <v>1</v>
      </c>
      <c r="Y13" s="58">
        <v>2</v>
      </c>
      <c r="Z13" s="87">
        <v>2</v>
      </c>
    </row>
    <row r="14" spans="1:26">
      <c r="A14" s="93"/>
      <c r="B14" s="2" t="s">
        <v>139</v>
      </c>
      <c r="C14" s="100">
        <v>19</v>
      </c>
      <c r="D14" s="100">
        <v>11</v>
      </c>
      <c r="E14" s="100">
        <v>8</v>
      </c>
      <c r="F14" s="100">
        <v>5</v>
      </c>
      <c r="G14" s="65">
        <v>15</v>
      </c>
      <c r="H14" s="63">
        <v>9</v>
      </c>
      <c r="I14" s="63">
        <v>6</v>
      </c>
      <c r="J14" s="80">
        <v>4</v>
      </c>
      <c r="K14" s="65">
        <v>19</v>
      </c>
      <c r="L14" s="51">
        <v>11</v>
      </c>
      <c r="M14" s="58">
        <v>8</v>
      </c>
      <c r="N14" s="87">
        <v>6</v>
      </c>
      <c r="O14" s="63">
        <v>33</v>
      </c>
      <c r="P14" s="63">
        <v>17</v>
      </c>
      <c r="Q14" s="63">
        <v>16</v>
      </c>
      <c r="R14" s="80">
        <v>14</v>
      </c>
      <c r="S14" s="65">
        <v>12</v>
      </c>
      <c r="T14" s="63">
        <v>7</v>
      </c>
      <c r="U14" s="63">
        <v>5</v>
      </c>
      <c r="V14" s="72">
        <v>4</v>
      </c>
      <c r="W14" s="51">
        <v>11</v>
      </c>
      <c r="X14" s="51">
        <v>6</v>
      </c>
      <c r="Y14" s="58">
        <v>5</v>
      </c>
      <c r="Z14" s="87">
        <v>4</v>
      </c>
    </row>
    <row r="15" spans="1:26">
      <c r="A15" s="93"/>
      <c r="B15" s="2" t="s">
        <v>140</v>
      </c>
      <c r="C15" s="100">
        <v>16</v>
      </c>
      <c r="D15" s="100">
        <v>6</v>
      </c>
      <c r="E15" s="100">
        <v>10</v>
      </c>
      <c r="F15" s="100">
        <v>7</v>
      </c>
      <c r="G15" s="65">
        <v>13</v>
      </c>
      <c r="H15" s="63">
        <v>5</v>
      </c>
      <c r="I15" s="63">
        <v>8</v>
      </c>
      <c r="J15" s="80">
        <v>7</v>
      </c>
      <c r="K15" s="65">
        <v>9</v>
      </c>
      <c r="L15" s="51">
        <v>4</v>
      </c>
      <c r="M15" s="58">
        <v>5</v>
      </c>
      <c r="N15" s="87">
        <v>5</v>
      </c>
      <c r="O15" s="70" t="s">
        <v>256</v>
      </c>
      <c r="P15" s="70"/>
      <c r="Q15" s="70"/>
      <c r="R15" s="70"/>
      <c r="S15" s="65">
        <v>6</v>
      </c>
      <c r="T15" s="63">
        <v>3</v>
      </c>
      <c r="U15" s="63">
        <v>3</v>
      </c>
      <c r="V15" s="72">
        <v>3</v>
      </c>
      <c r="W15" s="51">
        <v>6</v>
      </c>
      <c r="X15" s="51">
        <v>3</v>
      </c>
      <c r="Y15" s="58">
        <v>3</v>
      </c>
      <c r="Z15" s="87">
        <v>3</v>
      </c>
    </row>
    <row r="16" spans="1:26">
      <c r="A16" s="94"/>
      <c r="B16" s="98"/>
      <c r="C16" s="101">
        <f>SUM(C8:C15)</f>
        <v>148</v>
      </c>
      <c r="D16" s="101">
        <f>108-34</f>
        <v>74</v>
      </c>
      <c r="E16" s="101">
        <f>109-35</f>
        <v>74</v>
      </c>
      <c r="F16" s="101">
        <f t="shared" ref="F16:Z16" si="2">SUM(F8:F15)</f>
        <v>59</v>
      </c>
      <c r="G16" s="66">
        <f t="shared" si="2"/>
        <v>139</v>
      </c>
      <c r="H16" s="52">
        <f t="shared" si="2"/>
        <v>66</v>
      </c>
      <c r="I16" s="52">
        <f t="shared" si="2"/>
        <v>73</v>
      </c>
      <c r="J16" s="81">
        <f t="shared" si="2"/>
        <v>54</v>
      </c>
      <c r="K16" s="66">
        <f t="shared" si="2"/>
        <v>128</v>
      </c>
      <c r="L16" s="52">
        <f t="shared" si="2"/>
        <v>57</v>
      </c>
      <c r="M16" s="59">
        <f t="shared" si="2"/>
        <v>71</v>
      </c>
      <c r="N16" s="88">
        <f t="shared" si="2"/>
        <v>51</v>
      </c>
      <c r="O16" s="52">
        <f t="shared" si="2"/>
        <v>112</v>
      </c>
      <c r="P16" s="52">
        <f t="shared" si="2"/>
        <v>49</v>
      </c>
      <c r="Q16" s="52">
        <f t="shared" si="2"/>
        <v>63</v>
      </c>
      <c r="R16" s="81">
        <f t="shared" si="2"/>
        <v>47</v>
      </c>
      <c r="S16" s="66">
        <f t="shared" si="2"/>
        <v>77</v>
      </c>
      <c r="T16" s="52">
        <f t="shared" si="2"/>
        <v>34</v>
      </c>
      <c r="U16" s="52">
        <f t="shared" si="2"/>
        <v>43</v>
      </c>
      <c r="V16" s="73">
        <f t="shared" si="2"/>
        <v>35</v>
      </c>
      <c r="W16" s="52">
        <f t="shared" si="2"/>
        <v>69</v>
      </c>
      <c r="X16" s="52">
        <f t="shared" si="2"/>
        <v>29</v>
      </c>
      <c r="Y16" s="59">
        <f t="shared" si="2"/>
        <v>40</v>
      </c>
      <c r="Z16" s="88">
        <f t="shared" si="2"/>
        <v>30</v>
      </c>
    </row>
    <row r="17" spans="1:26">
      <c r="A17" s="95" t="s">
        <v>131</v>
      </c>
      <c r="B17" s="2" t="s">
        <v>142</v>
      </c>
      <c r="C17" s="100">
        <v>20</v>
      </c>
      <c r="D17" s="100">
        <v>9</v>
      </c>
      <c r="E17" s="100">
        <v>11</v>
      </c>
      <c r="F17" s="100">
        <v>7</v>
      </c>
      <c r="G17" s="65">
        <v>18</v>
      </c>
      <c r="H17" s="63">
        <v>8</v>
      </c>
      <c r="I17" s="63">
        <v>10</v>
      </c>
      <c r="J17" s="80">
        <v>7</v>
      </c>
      <c r="K17" s="65">
        <v>13</v>
      </c>
      <c r="L17" s="51">
        <v>7</v>
      </c>
      <c r="M17" s="58">
        <v>6</v>
      </c>
      <c r="N17" s="87">
        <v>7</v>
      </c>
      <c r="O17" s="63">
        <v>23</v>
      </c>
      <c r="P17" s="63">
        <v>10</v>
      </c>
      <c r="Q17" s="63">
        <v>13</v>
      </c>
      <c r="R17" s="80">
        <v>14</v>
      </c>
      <c r="S17" s="65">
        <v>11</v>
      </c>
      <c r="T17" s="63">
        <v>6</v>
      </c>
      <c r="U17" s="63">
        <v>5</v>
      </c>
      <c r="V17" s="72">
        <v>5</v>
      </c>
      <c r="W17" s="51">
        <v>6</v>
      </c>
      <c r="X17" s="51">
        <v>3</v>
      </c>
      <c r="Y17" s="58">
        <v>3</v>
      </c>
      <c r="Z17" s="87">
        <v>4</v>
      </c>
    </row>
    <row r="18" spans="1:26">
      <c r="A18" s="93"/>
      <c r="B18" s="12" t="s">
        <v>143</v>
      </c>
      <c r="C18" s="26">
        <v>19</v>
      </c>
      <c r="D18" s="26">
        <v>9</v>
      </c>
      <c r="E18" s="26">
        <v>10</v>
      </c>
      <c r="F18" s="26">
        <v>9</v>
      </c>
      <c r="G18" s="38">
        <v>17</v>
      </c>
      <c r="H18" s="42">
        <v>8</v>
      </c>
      <c r="I18" s="42">
        <v>9</v>
      </c>
      <c r="J18" s="117">
        <v>10</v>
      </c>
      <c r="K18" s="65">
        <v>16</v>
      </c>
      <c r="L18" s="51">
        <v>8</v>
      </c>
      <c r="M18" s="58">
        <v>8</v>
      </c>
      <c r="N18" s="87">
        <v>8</v>
      </c>
      <c r="O18" s="70" t="s">
        <v>283</v>
      </c>
      <c r="P18" s="70"/>
      <c r="Q18" s="70"/>
      <c r="R18" s="70"/>
      <c r="S18" s="65">
        <v>9</v>
      </c>
      <c r="T18" s="63">
        <v>3</v>
      </c>
      <c r="U18" s="63">
        <v>6</v>
      </c>
      <c r="V18" s="72">
        <v>6</v>
      </c>
      <c r="W18" s="51">
        <v>7</v>
      </c>
      <c r="X18" s="51">
        <v>3</v>
      </c>
      <c r="Y18" s="58">
        <v>4</v>
      </c>
      <c r="Z18" s="87">
        <v>5</v>
      </c>
    </row>
    <row r="19" spans="1:26">
      <c r="A19" s="93"/>
      <c r="B19" s="12" t="s">
        <v>114</v>
      </c>
      <c r="C19" s="26">
        <v>35</v>
      </c>
      <c r="D19" s="26">
        <v>18</v>
      </c>
      <c r="E19" s="26">
        <v>17</v>
      </c>
      <c r="F19" s="26">
        <v>9</v>
      </c>
      <c r="G19" s="38">
        <v>31</v>
      </c>
      <c r="H19" s="42">
        <v>17</v>
      </c>
      <c r="I19" s="42">
        <v>14</v>
      </c>
      <c r="J19" s="117">
        <v>9</v>
      </c>
      <c r="K19" s="65">
        <v>27</v>
      </c>
      <c r="L19" s="51">
        <v>15</v>
      </c>
      <c r="M19" s="58">
        <v>12</v>
      </c>
      <c r="N19" s="87">
        <v>8</v>
      </c>
      <c r="O19" s="63">
        <v>19</v>
      </c>
      <c r="P19" s="63">
        <v>10</v>
      </c>
      <c r="Q19" s="63">
        <v>9</v>
      </c>
      <c r="R19" s="80">
        <v>6</v>
      </c>
      <c r="S19" s="65">
        <v>17</v>
      </c>
      <c r="T19" s="63">
        <v>10</v>
      </c>
      <c r="U19" s="63">
        <v>7</v>
      </c>
      <c r="V19" s="72">
        <v>5</v>
      </c>
      <c r="W19" s="51">
        <v>15</v>
      </c>
      <c r="X19" s="51">
        <v>10</v>
      </c>
      <c r="Y19" s="58">
        <v>5</v>
      </c>
      <c r="Z19" s="87">
        <v>5</v>
      </c>
    </row>
    <row r="20" spans="1:26">
      <c r="A20" s="93"/>
      <c r="B20" s="12" t="s">
        <v>144</v>
      </c>
      <c r="C20" s="26">
        <v>27</v>
      </c>
      <c r="D20" s="26">
        <v>11</v>
      </c>
      <c r="E20" s="26">
        <v>16</v>
      </c>
      <c r="F20" s="26">
        <v>9</v>
      </c>
      <c r="G20" s="38">
        <v>28</v>
      </c>
      <c r="H20" s="42">
        <v>12</v>
      </c>
      <c r="I20" s="42">
        <v>16</v>
      </c>
      <c r="J20" s="117">
        <v>9</v>
      </c>
      <c r="K20" s="65">
        <v>25</v>
      </c>
      <c r="L20" s="51">
        <v>11</v>
      </c>
      <c r="M20" s="58">
        <v>14</v>
      </c>
      <c r="N20" s="87">
        <v>11</v>
      </c>
      <c r="O20" s="63">
        <v>24</v>
      </c>
      <c r="P20" s="63">
        <v>11</v>
      </c>
      <c r="Q20" s="63">
        <v>13</v>
      </c>
      <c r="R20" s="80">
        <v>10</v>
      </c>
      <c r="S20" s="65">
        <v>25</v>
      </c>
      <c r="T20" s="63">
        <v>11</v>
      </c>
      <c r="U20" s="63">
        <v>14</v>
      </c>
      <c r="V20" s="72">
        <v>11</v>
      </c>
      <c r="W20" s="51">
        <v>25</v>
      </c>
      <c r="X20" s="51">
        <v>12</v>
      </c>
      <c r="Y20" s="58">
        <v>13</v>
      </c>
      <c r="Z20" s="87">
        <v>9</v>
      </c>
    </row>
    <row r="21" spans="1:26">
      <c r="A21" s="93"/>
      <c r="B21" s="12" t="s">
        <v>148</v>
      </c>
      <c r="C21" s="26">
        <v>25</v>
      </c>
      <c r="D21" s="26">
        <v>10</v>
      </c>
      <c r="E21" s="26">
        <v>15</v>
      </c>
      <c r="F21" s="26">
        <v>10</v>
      </c>
      <c r="G21" s="38">
        <v>21</v>
      </c>
      <c r="H21" s="42">
        <v>9</v>
      </c>
      <c r="I21" s="42">
        <v>12</v>
      </c>
      <c r="J21" s="117">
        <v>8</v>
      </c>
      <c r="K21" s="65">
        <v>17</v>
      </c>
      <c r="L21" s="51">
        <v>8</v>
      </c>
      <c r="M21" s="58">
        <v>9</v>
      </c>
      <c r="N21" s="87">
        <v>7</v>
      </c>
      <c r="O21" s="63">
        <v>18</v>
      </c>
      <c r="P21" s="63">
        <v>8</v>
      </c>
      <c r="Q21" s="63">
        <v>10</v>
      </c>
      <c r="R21" s="80">
        <v>8</v>
      </c>
      <c r="S21" s="65">
        <v>14</v>
      </c>
      <c r="T21" s="63">
        <v>8</v>
      </c>
      <c r="U21" s="63">
        <v>6</v>
      </c>
      <c r="V21" s="72">
        <v>6</v>
      </c>
      <c r="W21" s="51">
        <v>14</v>
      </c>
      <c r="X21" s="51">
        <v>8</v>
      </c>
      <c r="Y21" s="58">
        <v>6</v>
      </c>
      <c r="Z21" s="87">
        <v>5</v>
      </c>
    </row>
    <row r="22" spans="1:26">
      <c r="A22" s="93"/>
      <c r="B22" s="12" t="s">
        <v>28</v>
      </c>
      <c r="C22" s="26">
        <v>15</v>
      </c>
      <c r="D22" s="26">
        <v>8</v>
      </c>
      <c r="E22" s="26">
        <v>7</v>
      </c>
      <c r="F22" s="26">
        <v>7</v>
      </c>
      <c r="G22" s="38">
        <v>18</v>
      </c>
      <c r="H22" s="42">
        <v>9</v>
      </c>
      <c r="I22" s="42">
        <v>9</v>
      </c>
      <c r="J22" s="117">
        <v>6</v>
      </c>
      <c r="K22" s="65">
        <v>18</v>
      </c>
      <c r="L22" s="51">
        <v>10</v>
      </c>
      <c r="M22" s="58">
        <v>8</v>
      </c>
      <c r="N22" s="87">
        <v>7</v>
      </c>
      <c r="O22" s="63">
        <v>16</v>
      </c>
      <c r="P22" s="63">
        <v>9</v>
      </c>
      <c r="Q22" s="63">
        <v>7</v>
      </c>
      <c r="R22" s="80">
        <v>6</v>
      </c>
      <c r="S22" s="65">
        <v>12</v>
      </c>
      <c r="T22" s="63">
        <v>6</v>
      </c>
      <c r="U22" s="63">
        <v>6</v>
      </c>
      <c r="V22" s="72">
        <v>5</v>
      </c>
      <c r="W22" s="51">
        <v>10</v>
      </c>
      <c r="X22" s="51">
        <v>6</v>
      </c>
      <c r="Y22" s="58">
        <v>4</v>
      </c>
      <c r="Z22" s="87">
        <v>4</v>
      </c>
    </row>
    <row r="23" spans="1:26">
      <c r="A23" s="93"/>
      <c r="B23" s="12" t="s">
        <v>146</v>
      </c>
      <c r="C23" s="26">
        <v>20</v>
      </c>
      <c r="D23" s="26">
        <v>8</v>
      </c>
      <c r="E23" s="26">
        <v>12</v>
      </c>
      <c r="F23" s="26">
        <v>8</v>
      </c>
      <c r="G23" s="38">
        <v>16</v>
      </c>
      <c r="H23" s="42">
        <v>6</v>
      </c>
      <c r="I23" s="42">
        <v>10</v>
      </c>
      <c r="J23" s="117">
        <v>8</v>
      </c>
      <c r="K23" s="65">
        <v>16</v>
      </c>
      <c r="L23" s="51">
        <v>6</v>
      </c>
      <c r="M23" s="58">
        <v>10</v>
      </c>
      <c r="N23" s="87">
        <v>8</v>
      </c>
      <c r="O23" s="63">
        <v>13</v>
      </c>
      <c r="P23" s="63">
        <v>6</v>
      </c>
      <c r="Q23" s="63">
        <v>7</v>
      </c>
      <c r="R23" s="80">
        <v>6</v>
      </c>
      <c r="S23" s="65">
        <v>10</v>
      </c>
      <c r="T23" s="63">
        <v>5</v>
      </c>
      <c r="U23" s="63">
        <v>5</v>
      </c>
      <c r="V23" s="72">
        <v>7</v>
      </c>
      <c r="W23" s="51">
        <v>10</v>
      </c>
      <c r="X23" s="51">
        <v>5</v>
      </c>
      <c r="Y23" s="58">
        <v>5</v>
      </c>
      <c r="Z23" s="87">
        <v>6</v>
      </c>
    </row>
    <row r="24" spans="1:26">
      <c r="A24" s="93"/>
      <c r="B24" s="12" t="s">
        <v>147</v>
      </c>
      <c r="C24" s="26">
        <v>28</v>
      </c>
      <c r="D24" s="26">
        <v>14</v>
      </c>
      <c r="E24" s="26">
        <v>14</v>
      </c>
      <c r="F24" s="26">
        <v>8</v>
      </c>
      <c r="G24" s="38">
        <v>29</v>
      </c>
      <c r="H24" s="42">
        <v>14</v>
      </c>
      <c r="I24" s="42">
        <v>15</v>
      </c>
      <c r="J24" s="117">
        <v>8</v>
      </c>
      <c r="K24" s="65">
        <v>27</v>
      </c>
      <c r="L24" s="51">
        <v>12</v>
      </c>
      <c r="M24" s="58">
        <v>15</v>
      </c>
      <c r="N24" s="87">
        <v>8</v>
      </c>
      <c r="O24" s="63">
        <v>23</v>
      </c>
      <c r="P24" s="63">
        <v>11</v>
      </c>
      <c r="Q24" s="63">
        <v>12</v>
      </c>
      <c r="R24" s="80">
        <v>8</v>
      </c>
      <c r="S24" s="65">
        <v>16</v>
      </c>
      <c r="T24" s="63">
        <v>8</v>
      </c>
      <c r="U24" s="63">
        <v>8</v>
      </c>
      <c r="V24" s="72">
        <v>6</v>
      </c>
      <c r="W24" s="51">
        <v>13</v>
      </c>
      <c r="X24" s="51">
        <v>7</v>
      </c>
      <c r="Y24" s="58">
        <v>6</v>
      </c>
      <c r="Z24" s="87">
        <v>6</v>
      </c>
    </row>
    <row r="25" spans="1:26" ht="15">
      <c r="A25" s="96"/>
      <c r="B25" s="112"/>
      <c r="C25" s="28">
        <f t="shared" ref="C25:Z25" si="3">SUM(C17:C24)</f>
        <v>189</v>
      </c>
      <c r="D25" s="28">
        <f t="shared" si="3"/>
        <v>87</v>
      </c>
      <c r="E25" s="28">
        <f t="shared" si="3"/>
        <v>102</v>
      </c>
      <c r="F25" s="28">
        <f t="shared" si="3"/>
        <v>67</v>
      </c>
      <c r="G25" s="40">
        <f t="shared" si="3"/>
        <v>178</v>
      </c>
      <c r="H25" s="44">
        <f t="shared" si="3"/>
        <v>83</v>
      </c>
      <c r="I25" s="44">
        <f t="shared" si="3"/>
        <v>95</v>
      </c>
      <c r="J25" s="83">
        <f t="shared" si="3"/>
        <v>65</v>
      </c>
      <c r="K25" s="40">
        <f t="shared" si="3"/>
        <v>159</v>
      </c>
      <c r="L25" s="44">
        <f t="shared" si="3"/>
        <v>77</v>
      </c>
      <c r="M25" s="61">
        <f t="shared" si="3"/>
        <v>82</v>
      </c>
      <c r="N25" s="90">
        <f t="shared" si="3"/>
        <v>64</v>
      </c>
      <c r="O25" s="44">
        <f t="shared" si="3"/>
        <v>136</v>
      </c>
      <c r="P25" s="44">
        <f t="shared" si="3"/>
        <v>65</v>
      </c>
      <c r="Q25" s="44">
        <f t="shared" si="3"/>
        <v>71</v>
      </c>
      <c r="R25" s="83">
        <f t="shared" si="3"/>
        <v>58</v>
      </c>
      <c r="S25" s="40">
        <f t="shared" si="3"/>
        <v>114</v>
      </c>
      <c r="T25" s="44">
        <f t="shared" si="3"/>
        <v>57</v>
      </c>
      <c r="U25" s="44">
        <f t="shared" si="3"/>
        <v>57</v>
      </c>
      <c r="V25" s="48">
        <f t="shared" si="3"/>
        <v>51</v>
      </c>
      <c r="W25" s="44">
        <f t="shared" si="3"/>
        <v>100</v>
      </c>
      <c r="X25" s="44">
        <f t="shared" si="3"/>
        <v>54</v>
      </c>
      <c r="Y25" s="61">
        <f t="shared" si="3"/>
        <v>46</v>
      </c>
      <c r="Z25" s="90">
        <f t="shared" si="3"/>
        <v>44</v>
      </c>
    </row>
    <row r="26" spans="1:26">
      <c r="A26" s="111"/>
    </row>
    <row r="27" spans="1:26">
      <c r="A27" s="111"/>
      <c r="B27" s="111"/>
      <c r="C27" s="114"/>
      <c r="D27" s="114"/>
      <c r="E27" s="114"/>
      <c r="F27" s="114"/>
    </row>
    <row r="28" spans="1:26">
      <c r="A28" s="111"/>
    </row>
    <row r="29" spans="1:26">
      <c r="A29" s="111"/>
    </row>
    <row r="30" spans="1:26">
      <c r="A30" s="111"/>
    </row>
    <row r="31" spans="1:26">
      <c r="A31" s="111"/>
    </row>
    <row r="32" spans="1:26">
      <c r="A32" s="111"/>
    </row>
  </sheetData>
  <mergeCells count="25">
    <mergeCell ref="C1:F1"/>
    <mergeCell ref="G1:J1"/>
    <mergeCell ref="K1:N1"/>
    <mergeCell ref="O1:R1"/>
    <mergeCell ref="S1:V1"/>
    <mergeCell ref="W1:Z1"/>
    <mergeCell ref="C2:E2"/>
    <mergeCell ref="G2:I2"/>
    <mergeCell ref="K2:M2"/>
    <mergeCell ref="O2:Q2"/>
    <mergeCell ref="S2:U2"/>
    <mergeCell ref="W2:Y2"/>
    <mergeCell ref="O13:R13"/>
    <mergeCell ref="O15:R15"/>
    <mergeCell ref="O18:R18"/>
    <mergeCell ref="A1:B4"/>
    <mergeCell ref="F2:F3"/>
    <mergeCell ref="J2:J3"/>
    <mergeCell ref="N2:N3"/>
    <mergeCell ref="R2:R3"/>
    <mergeCell ref="V2:V3"/>
    <mergeCell ref="Z2:Z3"/>
    <mergeCell ref="A5:A7"/>
    <mergeCell ref="A8:A16"/>
    <mergeCell ref="A17:A25"/>
  </mergeCells>
  <phoneticPr fontId="2" type="Hiragana"/>
  <pageMargins left="0.7" right="0.7" top="0.75" bottom="0.75" header="0.3" footer="0.3"/>
  <pageSetup paperSize="9" fitToWidth="1" fitToHeight="1" orientation="portrait" usePrinterDefaults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33"/>
  <sheetViews>
    <sheetView workbookViewId="0">
      <pane xSplit="2" ySplit="4" topLeftCell="C5" activePane="bottomRight" state="frozen"/>
      <selection pane="topRight"/>
      <selection pane="bottomLeft"/>
      <selection pane="bottomRight" activeCell="C1" sqref="C1:F4"/>
    </sheetView>
  </sheetViews>
  <sheetFormatPr defaultRowHeight="14.25"/>
  <cols>
    <col min="1" max="1" width="5.625" style="4" bestFit="1" customWidth="1"/>
    <col min="2" max="2" width="7.625" style="4" bestFit="1" customWidth="1"/>
    <col min="3" max="6" width="7.625" style="3" bestFit="1" customWidth="1"/>
    <col min="7" max="9" width="6.375" style="3" bestFit="1" customWidth="1"/>
    <col min="10" max="10" width="7.625" style="3" bestFit="1" customWidth="1"/>
    <col min="11" max="13" width="6.375" style="3" bestFit="1" customWidth="1"/>
    <col min="14" max="14" width="7.625" style="3" bestFit="1" customWidth="1"/>
    <col min="15" max="17" width="6.375" style="3" bestFit="1" customWidth="1"/>
    <col min="18" max="18" width="7.625" style="3" bestFit="1" customWidth="1"/>
    <col min="19" max="21" width="6.375" style="3" bestFit="1" customWidth="1"/>
    <col min="22" max="22" width="7.625" style="3" bestFit="1" customWidth="1"/>
    <col min="23" max="25" width="6.375" style="3" bestFit="1" customWidth="1"/>
    <col min="26" max="26" width="7.625" style="3" bestFit="1" customWidth="1"/>
    <col min="27" max="16384" width="9" style="3" customWidth="1"/>
  </cols>
  <sheetData>
    <row r="1" spans="1:26" s="4" customFormat="1">
      <c r="A1" s="5" t="s">
        <v>150</v>
      </c>
      <c r="B1" s="10"/>
      <c r="C1" s="15" t="s">
        <v>153</v>
      </c>
      <c r="D1" s="22"/>
      <c r="E1" s="22"/>
      <c r="F1" s="30"/>
      <c r="G1" s="15" t="s">
        <v>98</v>
      </c>
      <c r="H1" s="22"/>
      <c r="I1" s="22"/>
      <c r="J1" s="30"/>
      <c r="K1" s="22" t="s">
        <v>269</v>
      </c>
      <c r="L1" s="22"/>
      <c r="M1" s="22"/>
      <c r="N1" s="22"/>
      <c r="O1" s="15" t="s">
        <v>37</v>
      </c>
      <c r="P1" s="22"/>
      <c r="Q1" s="22"/>
      <c r="R1" s="30"/>
      <c r="S1" s="22" t="s">
        <v>248</v>
      </c>
      <c r="T1" s="22"/>
      <c r="U1" s="22"/>
      <c r="V1" s="22"/>
      <c r="W1" s="15" t="s">
        <v>273</v>
      </c>
      <c r="X1" s="22"/>
      <c r="Y1" s="22"/>
      <c r="Z1" s="30"/>
    </row>
    <row r="2" spans="1:26" s="4" customFormat="1">
      <c r="A2" s="6"/>
      <c r="B2" s="11"/>
      <c r="C2" s="16" t="s">
        <v>95</v>
      </c>
      <c r="D2" s="23"/>
      <c r="E2" s="23"/>
      <c r="F2" s="124" t="s">
        <v>94</v>
      </c>
      <c r="G2" s="16" t="s">
        <v>95</v>
      </c>
      <c r="H2" s="23"/>
      <c r="I2" s="23"/>
      <c r="J2" s="124" t="s">
        <v>94</v>
      </c>
      <c r="K2" s="23" t="s">
        <v>95</v>
      </c>
      <c r="L2" s="23"/>
      <c r="M2" s="120"/>
      <c r="N2" s="23" t="s">
        <v>94</v>
      </c>
      <c r="O2" s="16" t="s">
        <v>95</v>
      </c>
      <c r="P2" s="23"/>
      <c r="Q2" s="23"/>
      <c r="R2" s="124" t="s">
        <v>94</v>
      </c>
      <c r="S2" s="23" t="s">
        <v>95</v>
      </c>
      <c r="T2" s="23"/>
      <c r="U2" s="23"/>
      <c r="V2" s="115" t="s">
        <v>94</v>
      </c>
      <c r="W2" s="16" t="s">
        <v>95</v>
      </c>
      <c r="X2" s="23"/>
      <c r="Y2" s="120"/>
      <c r="Z2" s="85" t="s">
        <v>94</v>
      </c>
    </row>
    <row r="3" spans="1:26" s="4" customFormat="1" ht="15">
      <c r="A3" s="6"/>
      <c r="B3" s="11"/>
      <c r="C3" s="16" t="s">
        <v>89</v>
      </c>
      <c r="D3" s="23" t="s">
        <v>90</v>
      </c>
      <c r="E3" s="23" t="s">
        <v>92</v>
      </c>
      <c r="F3" s="124"/>
      <c r="G3" s="16" t="s">
        <v>89</v>
      </c>
      <c r="H3" s="23" t="s">
        <v>90</v>
      </c>
      <c r="I3" s="23" t="s">
        <v>92</v>
      </c>
      <c r="J3" s="124"/>
      <c r="K3" s="23" t="s">
        <v>89</v>
      </c>
      <c r="L3" s="23" t="s">
        <v>90</v>
      </c>
      <c r="M3" s="120" t="s">
        <v>92</v>
      </c>
      <c r="N3" s="23"/>
      <c r="O3" s="16" t="s">
        <v>89</v>
      </c>
      <c r="P3" s="23" t="s">
        <v>90</v>
      </c>
      <c r="Q3" s="23" t="s">
        <v>92</v>
      </c>
      <c r="R3" s="124"/>
      <c r="S3" s="23" t="s">
        <v>89</v>
      </c>
      <c r="T3" s="23" t="s">
        <v>90</v>
      </c>
      <c r="U3" s="23" t="s">
        <v>92</v>
      </c>
      <c r="V3" s="115"/>
      <c r="W3" s="16" t="s">
        <v>89</v>
      </c>
      <c r="X3" s="23" t="s">
        <v>90</v>
      </c>
      <c r="Y3" s="120" t="s">
        <v>92</v>
      </c>
      <c r="Z3" s="85"/>
    </row>
    <row r="4" spans="1:26" ht="15">
      <c r="A4" s="92"/>
      <c r="B4" s="97"/>
      <c r="C4" s="113">
        <f>C9+C19+C22+C28</f>
        <v>544</v>
      </c>
      <c r="D4" s="102">
        <f>D9+D19+D22+D28</f>
        <v>252</v>
      </c>
      <c r="E4" s="102">
        <f>E9+E19+E22+E28</f>
        <v>292</v>
      </c>
      <c r="F4" s="129">
        <f>F9+F19+F22+F28</f>
        <v>195</v>
      </c>
      <c r="G4" s="113">
        <v>494</v>
      </c>
      <c r="H4" s="102">
        <v>227</v>
      </c>
      <c r="I4" s="102">
        <v>267</v>
      </c>
      <c r="J4" s="129">
        <v>183</v>
      </c>
      <c r="K4" s="119">
        <v>419</v>
      </c>
      <c r="L4" s="119">
        <v>195</v>
      </c>
      <c r="M4" s="121">
        <v>224</v>
      </c>
      <c r="N4" s="119">
        <v>173</v>
      </c>
      <c r="O4" s="118">
        <v>389</v>
      </c>
      <c r="P4" s="119">
        <v>184</v>
      </c>
      <c r="Q4" s="119">
        <v>205</v>
      </c>
      <c r="R4" s="125">
        <v>164</v>
      </c>
      <c r="S4" s="119">
        <f t="shared" ref="S4:Z4" si="0">S9+S19+S22+S28</f>
        <v>324</v>
      </c>
      <c r="T4" s="119">
        <f t="shared" si="0"/>
        <v>152</v>
      </c>
      <c r="U4" s="119">
        <f t="shared" si="0"/>
        <v>172</v>
      </c>
      <c r="V4" s="123">
        <f t="shared" si="0"/>
        <v>149</v>
      </c>
      <c r="W4" s="118">
        <f t="shared" si="0"/>
        <v>267</v>
      </c>
      <c r="X4" s="119">
        <f t="shared" si="0"/>
        <v>128</v>
      </c>
      <c r="Y4" s="121">
        <f t="shared" si="0"/>
        <v>139</v>
      </c>
      <c r="Z4" s="122">
        <f t="shared" si="0"/>
        <v>136</v>
      </c>
    </row>
    <row r="5" spans="1:26">
      <c r="A5" s="93" t="s">
        <v>151</v>
      </c>
      <c r="B5" s="2" t="s">
        <v>141</v>
      </c>
      <c r="C5" s="68">
        <v>15</v>
      </c>
      <c r="D5" s="100">
        <v>7</v>
      </c>
      <c r="E5" s="100">
        <v>8</v>
      </c>
      <c r="F5" s="75">
        <v>8</v>
      </c>
      <c r="G5" s="65">
        <v>11</v>
      </c>
      <c r="H5" s="63">
        <v>6</v>
      </c>
      <c r="I5" s="63">
        <v>5</v>
      </c>
      <c r="J5" s="72">
        <v>5</v>
      </c>
      <c r="K5" s="51">
        <v>10</v>
      </c>
      <c r="L5" s="51">
        <v>4</v>
      </c>
      <c r="M5" s="58">
        <v>6</v>
      </c>
      <c r="N5" s="63">
        <v>5</v>
      </c>
      <c r="O5" s="65">
        <v>19</v>
      </c>
      <c r="P5" s="63">
        <v>10</v>
      </c>
      <c r="Q5" s="63">
        <v>9</v>
      </c>
      <c r="R5" s="72">
        <v>8</v>
      </c>
      <c r="S5" s="63">
        <v>8</v>
      </c>
      <c r="T5" s="63">
        <v>4</v>
      </c>
      <c r="U5" s="63">
        <v>4</v>
      </c>
      <c r="V5" s="80">
        <v>4</v>
      </c>
      <c r="W5" s="65">
        <v>9</v>
      </c>
      <c r="X5" s="51">
        <v>4</v>
      </c>
      <c r="Y5" s="58">
        <v>5</v>
      </c>
      <c r="Z5" s="87">
        <v>5</v>
      </c>
    </row>
    <row r="6" spans="1:26">
      <c r="A6" s="93"/>
      <c r="B6" s="2" t="s">
        <v>156</v>
      </c>
      <c r="C6" s="68">
        <v>18</v>
      </c>
      <c r="D6" s="100">
        <v>7</v>
      </c>
      <c r="E6" s="100">
        <v>11</v>
      </c>
      <c r="F6" s="75">
        <v>8</v>
      </c>
      <c r="G6" s="65">
        <v>13</v>
      </c>
      <c r="H6" s="63">
        <v>5</v>
      </c>
      <c r="I6" s="63">
        <v>8</v>
      </c>
      <c r="J6" s="72">
        <v>7</v>
      </c>
      <c r="K6" s="51">
        <v>9</v>
      </c>
      <c r="L6" s="51">
        <v>4</v>
      </c>
      <c r="M6" s="58">
        <v>5</v>
      </c>
      <c r="N6" s="63">
        <v>5</v>
      </c>
      <c r="O6" s="68" t="s">
        <v>284</v>
      </c>
      <c r="P6" s="70"/>
      <c r="Q6" s="70"/>
      <c r="R6" s="75"/>
      <c r="S6" s="63">
        <v>10</v>
      </c>
      <c r="T6" s="63">
        <v>5</v>
      </c>
      <c r="U6" s="63">
        <v>5</v>
      </c>
      <c r="V6" s="80">
        <v>5</v>
      </c>
      <c r="W6" s="65">
        <v>7</v>
      </c>
      <c r="X6" s="51">
        <v>3</v>
      </c>
      <c r="Y6" s="58">
        <v>4</v>
      </c>
      <c r="Z6" s="87">
        <v>5</v>
      </c>
    </row>
    <row r="7" spans="1:26">
      <c r="A7" s="93"/>
      <c r="B7" s="2" t="s">
        <v>157</v>
      </c>
      <c r="C7" s="68">
        <v>26</v>
      </c>
      <c r="D7" s="100">
        <v>11</v>
      </c>
      <c r="E7" s="100">
        <v>15</v>
      </c>
      <c r="F7" s="75">
        <v>9</v>
      </c>
      <c r="G7" s="65">
        <v>25</v>
      </c>
      <c r="H7" s="63">
        <v>10</v>
      </c>
      <c r="I7" s="63">
        <v>15</v>
      </c>
      <c r="J7" s="72">
        <v>9</v>
      </c>
      <c r="K7" s="51">
        <v>16</v>
      </c>
      <c r="L7" s="51">
        <v>7</v>
      </c>
      <c r="M7" s="58">
        <v>9</v>
      </c>
      <c r="N7" s="63">
        <v>8</v>
      </c>
      <c r="O7" s="65">
        <v>16</v>
      </c>
      <c r="P7" s="63">
        <v>8</v>
      </c>
      <c r="Q7" s="63">
        <v>8</v>
      </c>
      <c r="R7" s="72">
        <v>6</v>
      </c>
      <c r="S7" s="63">
        <v>13</v>
      </c>
      <c r="T7" s="63">
        <v>5</v>
      </c>
      <c r="U7" s="63">
        <v>8</v>
      </c>
      <c r="V7" s="80">
        <v>6</v>
      </c>
      <c r="W7" s="65">
        <v>12</v>
      </c>
      <c r="X7" s="51">
        <v>5</v>
      </c>
      <c r="Y7" s="58">
        <v>7</v>
      </c>
      <c r="Z7" s="87">
        <v>5</v>
      </c>
    </row>
    <row r="8" spans="1:26">
      <c r="A8" s="93"/>
      <c r="B8" s="2" t="s">
        <v>158</v>
      </c>
      <c r="C8" s="68">
        <v>48</v>
      </c>
      <c r="D8" s="100">
        <v>23</v>
      </c>
      <c r="E8" s="100">
        <v>25</v>
      </c>
      <c r="F8" s="75">
        <v>16</v>
      </c>
      <c r="G8" s="65">
        <v>46</v>
      </c>
      <c r="H8" s="63">
        <v>20</v>
      </c>
      <c r="I8" s="63">
        <v>26</v>
      </c>
      <c r="J8" s="72">
        <v>16</v>
      </c>
      <c r="K8" s="51">
        <v>44</v>
      </c>
      <c r="L8" s="51">
        <v>18</v>
      </c>
      <c r="M8" s="58">
        <v>26</v>
      </c>
      <c r="N8" s="63">
        <v>16</v>
      </c>
      <c r="O8" s="65">
        <v>36</v>
      </c>
      <c r="P8" s="63">
        <v>14</v>
      </c>
      <c r="Q8" s="63">
        <v>22</v>
      </c>
      <c r="R8" s="72">
        <v>16</v>
      </c>
      <c r="S8" s="63">
        <v>30</v>
      </c>
      <c r="T8" s="63">
        <v>10</v>
      </c>
      <c r="U8" s="63">
        <v>20</v>
      </c>
      <c r="V8" s="80">
        <v>16</v>
      </c>
      <c r="W8" s="65">
        <v>23</v>
      </c>
      <c r="X8" s="51">
        <v>9</v>
      </c>
      <c r="Y8" s="58">
        <v>14</v>
      </c>
      <c r="Z8" s="87">
        <v>14</v>
      </c>
    </row>
    <row r="9" spans="1:26">
      <c r="A9" s="94"/>
      <c r="B9" s="98"/>
      <c r="C9" s="127">
        <f t="shared" ref="C9:Z9" si="1">SUM(C5:C8)</f>
        <v>107</v>
      </c>
      <c r="D9" s="101">
        <f t="shared" si="1"/>
        <v>48</v>
      </c>
      <c r="E9" s="101">
        <f t="shared" si="1"/>
        <v>59</v>
      </c>
      <c r="F9" s="130">
        <f t="shared" si="1"/>
        <v>41</v>
      </c>
      <c r="G9" s="66">
        <f t="shared" si="1"/>
        <v>95</v>
      </c>
      <c r="H9" s="52">
        <f t="shared" si="1"/>
        <v>41</v>
      </c>
      <c r="I9" s="52">
        <f t="shared" si="1"/>
        <v>54</v>
      </c>
      <c r="J9" s="73">
        <f t="shared" si="1"/>
        <v>37</v>
      </c>
      <c r="K9" s="52">
        <f t="shared" si="1"/>
        <v>79</v>
      </c>
      <c r="L9" s="52">
        <f t="shared" si="1"/>
        <v>33</v>
      </c>
      <c r="M9" s="59">
        <f t="shared" si="1"/>
        <v>46</v>
      </c>
      <c r="N9" s="52">
        <f t="shared" si="1"/>
        <v>34</v>
      </c>
      <c r="O9" s="66">
        <f t="shared" si="1"/>
        <v>71</v>
      </c>
      <c r="P9" s="52">
        <f t="shared" si="1"/>
        <v>32</v>
      </c>
      <c r="Q9" s="52">
        <f t="shared" si="1"/>
        <v>39</v>
      </c>
      <c r="R9" s="73">
        <f t="shared" si="1"/>
        <v>30</v>
      </c>
      <c r="S9" s="52">
        <f t="shared" si="1"/>
        <v>61</v>
      </c>
      <c r="T9" s="52">
        <f t="shared" si="1"/>
        <v>24</v>
      </c>
      <c r="U9" s="52">
        <f t="shared" si="1"/>
        <v>37</v>
      </c>
      <c r="V9" s="81">
        <f t="shared" si="1"/>
        <v>31</v>
      </c>
      <c r="W9" s="66">
        <f t="shared" si="1"/>
        <v>51</v>
      </c>
      <c r="X9" s="52">
        <f t="shared" si="1"/>
        <v>21</v>
      </c>
      <c r="Y9" s="59">
        <f t="shared" si="1"/>
        <v>30</v>
      </c>
      <c r="Z9" s="88">
        <f t="shared" si="1"/>
        <v>29</v>
      </c>
    </row>
    <row r="10" spans="1:26">
      <c r="A10" s="93" t="s">
        <v>152</v>
      </c>
      <c r="B10" s="2" t="s">
        <v>159</v>
      </c>
      <c r="C10" s="68">
        <v>22</v>
      </c>
      <c r="D10" s="100">
        <v>12</v>
      </c>
      <c r="E10" s="100">
        <v>10</v>
      </c>
      <c r="F10" s="75">
        <v>6</v>
      </c>
      <c r="G10" s="65">
        <v>21</v>
      </c>
      <c r="H10" s="63">
        <v>11</v>
      </c>
      <c r="I10" s="63">
        <v>10</v>
      </c>
      <c r="J10" s="72">
        <v>6</v>
      </c>
      <c r="K10" s="51">
        <v>19</v>
      </c>
      <c r="L10" s="51">
        <v>9</v>
      </c>
      <c r="M10" s="58">
        <v>10</v>
      </c>
      <c r="N10" s="63">
        <v>6</v>
      </c>
      <c r="O10" s="65">
        <v>19</v>
      </c>
      <c r="P10" s="63">
        <v>10</v>
      </c>
      <c r="Q10" s="63">
        <v>9</v>
      </c>
      <c r="R10" s="72">
        <v>6</v>
      </c>
      <c r="S10" s="63">
        <v>14</v>
      </c>
      <c r="T10" s="63">
        <v>8</v>
      </c>
      <c r="U10" s="63">
        <v>6</v>
      </c>
      <c r="V10" s="80">
        <v>5</v>
      </c>
      <c r="W10" s="65">
        <v>12</v>
      </c>
      <c r="X10" s="51">
        <v>7</v>
      </c>
      <c r="Y10" s="58">
        <v>5</v>
      </c>
      <c r="Z10" s="87">
        <v>5</v>
      </c>
    </row>
    <row r="11" spans="1:26">
      <c r="A11" s="93"/>
      <c r="B11" s="2" t="s">
        <v>161</v>
      </c>
      <c r="C11" s="68">
        <v>22</v>
      </c>
      <c r="D11" s="100">
        <v>9</v>
      </c>
      <c r="E11" s="100">
        <v>13</v>
      </c>
      <c r="F11" s="75">
        <v>10</v>
      </c>
      <c r="G11" s="65">
        <v>13</v>
      </c>
      <c r="H11" s="63">
        <v>3</v>
      </c>
      <c r="I11" s="63">
        <v>10</v>
      </c>
      <c r="J11" s="72">
        <v>8</v>
      </c>
      <c r="K11" s="51">
        <v>13</v>
      </c>
      <c r="L11" s="51">
        <v>3</v>
      </c>
      <c r="M11" s="58">
        <v>10</v>
      </c>
      <c r="N11" s="63">
        <v>7</v>
      </c>
      <c r="O11" s="65">
        <v>14</v>
      </c>
      <c r="P11" s="63">
        <v>5</v>
      </c>
      <c r="Q11" s="63">
        <v>9</v>
      </c>
      <c r="R11" s="72">
        <v>8</v>
      </c>
      <c r="S11" s="63">
        <v>15</v>
      </c>
      <c r="T11" s="63">
        <v>7</v>
      </c>
      <c r="U11" s="63">
        <v>8</v>
      </c>
      <c r="V11" s="80">
        <v>9</v>
      </c>
      <c r="W11" s="65">
        <v>13</v>
      </c>
      <c r="X11" s="51">
        <v>7</v>
      </c>
      <c r="Y11" s="58">
        <v>6</v>
      </c>
      <c r="Z11" s="87">
        <v>10</v>
      </c>
    </row>
    <row r="12" spans="1:26">
      <c r="A12" s="93"/>
      <c r="B12" s="2" t="s">
        <v>34</v>
      </c>
      <c r="C12" s="68">
        <v>31</v>
      </c>
      <c r="D12" s="100">
        <v>13</v>
      </c>
      <c r="E12" s="100">
        <v>18</v>
      </c>
      <c r="F12" s="75">
        <v>12</v>
      </c>
      <c r="G12" s="65">
        <v>31</v>
      </c>
      <c r="H12" s="63">
        <v>15</v>
      </c>
      <c r="I12" s="63">
        <v>16</v>
      </c>
      <c r="J12" s="72">
        <v>11</v>
      </c>
      <c r="K12" s="51">
        <v>34</v>
      </c>
      <c r="L12" s="51">
        <v>17</v>
      </c>
      <c r="M12" s="58">
        <v>17</v>
      </c>
      <c r="N12" s="63">
        <v>11</v>
      </c>
      <c r="O12" s="65">
        <v>30</v>
      </c>
      <c r="P12" s="63">
        <v>15</v>
      </c>
      <c r="Q12" s="63">
        <v>15</v>
      </c>
      <c r="R12" s="72">
        <v>11</v>
      </c>
      <c r="S12" s="63">
        <v>26</v>
      </c>
      <c r="T12" s="63">
        <v>14</v>
      </c>
      <c r="U12" s="63">
        <v>12</v>
      </c>
      <c r="V12" s="80">
        <v>10</v>
      </c>
      <c r="W12" s="65">
        <v>19</v>
      </c>
      <c r="X12" s="51">
        <v>11</v>
      </c>
      <c r="Y12" s="58">
        <v>8</v>
      </c>
      <c r="Z12" s="87">
        <v>8</v>
      </c>
    </row>
    <row r="13" spans="1:26">
      <c r="A13" s="93"/>
      <c r="B13" s="2" t="s">
        <v>100</v>
      </c>
      <c r="C13" s="68">
        <v>48</v>
      </c>
      <c r="D13" s="100">
        <v>24</v>
      </c>
      <c r="E13" s="100">
        <v>24</v>
      </c>
      <c r="F13" s="75">
        <v>16</v>
      </c>
      <c r="G13" s="65">
        <v>43</v>
      </c>
      <c r="H13" s="63">
        <v>20</v>
      </c>
      <c r="I13" s="63">
        <v>23</v>
      </c>
      <c r="J13" s="72">
        <v>14</v>
      </c>
      <c r="K13" s="51">
        <v>37</v>
      </c>
      <c r="L13" s="51">
        <v>19</v>
      </c>
      <c r="M13" s="58">
        <v>18</v>
      </c>
      <c r="N13" s="63">
        <v>14</v>
      </c>
      <c r="O13" s="65">
        <v>37</v>
      </c>
      <c r="P13" s="63">
        <v>18</v>
      </c>
      <c r="Q13" s="63">
        <v>19</v>
      </c>
      <c r="R13" s="72">
        <v>14</v>
      </c>
      <c r="S13" s="63">
        <v>30</v>
      </c>
      <c r="T13" s="63">
        <v>13</v>
      </c>
      <c r="U13" s="63">
        <v>17</v>
      </c>
      <c r="V13" s="80">
        <v>12</v>
      </c>
      <c r="W13" s="65">
        <v>29</v>
      </c>
      <c r="X13" s="51">
        <v>14</v>
      </c>
      <c r="Y13" s="58">
        <v>15</v>
      </c>
      <c r="Z13" s="87">
        <v>11</v>
      </c>
    </row>
    <row r="14" spans="1:26">
      <c r="A14" s="93"/>
      <c r="B14" s="2" t="s">
        <v>165</v>
      </c>
      <c r="C14" s="68">
        <v>24</v>
      </c>
      <c r="D14" s="100">
        <v>12</v>
      </c>
      <c r="E14" s="100">
        <v>12</v>
      </c>
      <c r="F14" s="75">
        <v>10</v>
      </c>
      <c r="G14" s="65">
        <v>19</v>
      </c>
      <c r="H14" s="63">
        <v>9</v>
      </c>
      <c r="I14" s="63">
        <v>10</v>
      </c>
      <c r="J14" s="72">
        <v>9</v>
      </c>
      <c r="K14" s="51">
        <v>17</v>
      </c>
      <c r="L14" s="51">
        <v>6</v>
      </c>
      <c r="M14" s="58">
        <v>11</v>
      </c>
      <c r="N14" s="63">
        <v>8</v>
      </c>
      <c r="O14" s="65">
        <v>16</v>
      </c>
      <c r="P14" s="63">
        <v>5</v>
      </c>
      <c r="Q14" s="63">
        <v>11</v>
      </c>
      <c r="R14" s="72">
        <v>8</v>
      </c>
      <c r="S14" s="63">
        <v>16</v>
      </c>
      <c r="T14" s="63">
        <v>5</v>
      </c>
      <c r="U14" s="63">
        <v>11</v>
      </c>
      <c r="V14" s="80">
        <v>7</v>
      </c>
      <c r="W14" s="65">
        <v>8</v>
      </c>
      <c r="X14" s="51">
        <v>3</v>
      </c>
      <c r="Y14" s="58">
        <v>5</v>
      </c>
      <c r="Z14" s="87">
        <v>4</v>
      </c>
    </row>
    <row r="15" spans="1:26">
      <c r="A15" s="93"/>
      <c r="B15" s="2" t="s">
        <v>166</v>
      </c>
      <c r="C15" s="68">
        <v>26</v>
      </c>
      <c r="D15" s="100">
        <v>9</v>
      </c>
      <c r="E15" s="100">
        <v>17</v>
      </c>
      <c r="F15" s="75">
        <v>14</v>
      </c>
      <c r="G15" s="65">
        <v>37</v>
      </c>
      <c r="H15" s="63">
        <v>16</v>
      </c>
      <c r="I15" s="63">
        <v>21</v>
      </c>
      <c r="J15" s="72">
        <v>15</v>
      </c>
      <c r="K15" s="51">
        <v>30</v>
      </c>
      <c r="L15" s="51">
        <v>12</v>
      </c>
      <c r="M15" s="58">
        <v>18</v>
      </c>
      <c r="N15" s="63">
        <v>14</v>
      </c>
      <c r="O15" s="65">
        <v>19</v>
      </c>
      <c r="P15" s="63">
        <v>6</v>
      </c>
      <c r="Q15" s="63">
        <v>13</v>
      </c>
      <c r="R15" s="72">
        <v>12</v>
      </c>
      <c r="S15" s="63">
        <v>17</v>
      </c>
      <c r="T15" s="63">
        <v>5</v>
      </c>
      <c r="U15" s="63">
        <v>12</v>
      </c>
      <c r="V15" s="80">
        <v>11</v>
      </c>
      <c r="W15" s="65">
        <v>17</v>
      </c>
      <c r="X15" s="51">
        <v>6</v>
      </c>
      <c r="Y15" s="58">
        <v>11</v>
      </c>
      <c r="Z15" s="87">
        <v>9</v>
      </c>
    </row>
    <row r="16" spans="1:26">
      <c r="A16" s="93"/>
      <c r="B16" s="2" t="s">
        <v>167</v>
      </c>
      <c r="C16" s="68">
        <v>27</v>
      </c>
      <c r="D16" s="100">
        <v>13</v>
      </c>
      <c r="E16" s="100">
        <v>14</v>
      </c>
      <c r="F16" s="75">
        <v>10</v>
      </c>
      <c r="G16" s="65">
        <v>23</v>
      </c>
      <c r="H16" s="63">
        <v>10</v>
      </c>
      <c r="I16" s="63">
        <v>13</v>
      </c>
      <c r="J16" s="72">
        <v>10</v>
      </c>
      <c r="K16" s="51">
        <v>22</v>
      </c>
      <c r="L16" s="51">
        <v>10</v>
      </c>
      <c r="M16" s="58">
        <v>12</v>
      </c>
      <c r="N16" s="63">
        <v>9</v>
      </c>
      <c r="O16" s="65">
        <v>24</v>
      </c>
      <c r="P16" s="63">
        <v>12</v>
      </c>
      <c r="Q16" s="63">
        <v>12</v>
      </c>
      <c r="R16" s="72">
        <v>9</v>
      </c>
      <c r="S16" s="63">
        <v>20</v>
      </c>
      <c r="T16" s="63">
        <v>12</v>
      </c>
      <c r="U16" s="63">
        <v>8</v>
      </c>
      <c r="V16" s="80">
        <v>8</v>
      </c>
      <c r="W16" s="65">
        <v>17</v>
      </c>
      <c r="X16" s="51">
        <v>9</v>
      </c>
      <c r="Y16" s="58">
        <v>8</v>
      </c>
      <c r="Z16" s="87">
        <v>8</v>
      </c>
    </row>
    <row r="17" spans="1:26">
      <c r="A17" s="93"/>
      <c r="B17" s="2" t="s">
        <v>168</v>
      </c>
      <c r="C17" s="68">
        <v>21</v>
      </c>
      <c r="D17" s="100">
        <v>9</v>
      </c>
      <c r="E17" s="100">
        <v>12</v>
      </c>
      <c r="F17" s="75">
        <v>6</v>
      </c>
      <c r="G17" s="65">
        <v>18</v>
      </c>
      <c r="H17" s="63">
        <v>9</v>
      </c>
      <c r="I17" s="63">
        <v>9</v>
      </c>
      <c r="J17" s="72">
        <v>6</v>
      </c>
      <c r="K17" s="51">
        <v>14</v>
      </c>
      <c r="L17" s="51">
        <v>5</v>
      </c>
      <c r="M17" s="58">
        <v>9</v>
      </c>
      <c r="N17" s="63">
        <v>6</v>
      </c>
      <c r="O17" s="68" t="s">
        <v>214</v>
      </c>
      <c r="P17" s="70"/>
      <c r="Q17" s="70"/>
      <c r="R17" s="75"/>
      <c r="S17" s="63">
        <v>8</v>
      </c>
      <c r="T17" s="63">
        <v>3</v>
      </c>
      <c r="U17" s="63">
        <v>5</v>
      </c>
      <c r="V17" s="80">
        <v>4</v>
      </c>
      <c r="W17" s="65">
        <v>5</v>
      </c>
      <c r="X17" s="51">
        <v>3</v>
      </c>
      <c r="Y17" s="58">
        <v>2</v>
      </c>
      <c r="Z17" s="87">
        <v>3</v>
      </c>
    </row>
    <row r="18" spans="1:26">
      <c r="A18" s="93"/>
      <c r="B18" s="2" t="s">
        <v>172</v>
      </c>
      <c r="C18" s="68">
        <v>11</v>
      </c>
      <c r="D18" s="100">
        <v>5</v>
      </c>
      <c r="E18" s="100">
        <v>6</v>
      </c>
      <c r="F18" s="75">
        <v>4</v>
      </c>
      <c r="G18" s="65">
        <v>13</v>
      </c>
      <c r="H18" s="63">
        <v>7</v>
      </c>
      <c r="I18" s="63">
        <v>6</v>
      </c>
      <c r="J18" s="72">
        <v>4</v>
      </c>
      <c r="K18" s="51">
        <v>12</v>
      </c>
      <c r="L18" s="51">
        <v>6</v>
      </c>
      <c r="M18" s="58">
        <v>6</v>
      </c>
      <c r="N18" s="63">
        <v>4</v>
      </c>
      <c r="O18" s="65">
        <v>27</v>
      </c>
      <c r="P18" s="63">
        <v>12</v>
      </c>
      <c r="Q18" s="63">
        <v>15</v>
      </c>
      <c r="R18" s="72">
        <v>8</v>
      </c>
      <c r="S18" s="63">
        <v>9</v>
      </c>
      <c r="T18" s="63">
        <v>6</v>
      </c>
      <c r="U18" s="63">
        <v>3</v>
      </c>
      <c r="V18" s="80">
        <v>3</v>
      </c>
      <c r="W18" s="65">
        <v>9</v>
      </c>
      <c r="X18" s="51">
        <v>6</v>
      </c>
      <c r="Y18" s="58">
        <v>3</v>
      </c>
      <c r="Z18" s="87">
        <v>3</v>
      </c>
    </row>
    <row r="19" spans="1:26">
      <c r="A19" s="94"/>
      <c r="B19" s="98"/>
      <c r="C19" s="127">
        <f t="shared" ref="C19:Z19" si="2">SUM(C10:C18)</f>
        <v>232</v>
      </c>
      <c r="D19" s="101">
        <f t="shared" si="2"/>
        <v>106</v>
      </c>
      <c r="E19" s="101">
        <f t="shared" si="2"/>
        <v>126</v>
      </c>
      <c r="F19" s="130">
        <f t="shared" si="2"/>
        <v>88</v>
      </c>
      <c r="G19" s="66">
        <f t="shared" si="2"/>
        <v>218</v>
      </c>
      <c r="H19" s="52">
        <f t="shared" si="2"/>
        <v>100</v>
      </c>
      <c r="I19" s="52">
        <f t="shared" si="2"/>
        <v>118</v>
      </c>
      <c r="J19" s="73">
        <f t="shared" si="2"/>
        <v>83</v>
      </c>
      <c r="K19" s="52">
        <f t="shared" si="2"/>
        <v>198</v>
      </c>
      <c r="L19" s="52">
        <f t="shared" si="2"/>
        <v>87</v>
      </c>
      <c r="M19" s="59">
        <f t="shared" si="2"/>
        <v>111</v>
      </c>
      <c r="N19" s="52">
        <f t="shared" si="2"/>
        <v>79</v>
      </c>
      <c r="O19" s="66">
        <f t="shared" si="2"/>
        <v>186</v>
      </c>
      <c r="P19" s="52">
        <f t="shared" si="2"/>
        <v>83</v>
      </c>
      <c r="Q19" s="52">
        <f t="shared" si="2"/>
        <v>103</v>
      </c>
      <c r="R19" s="73">
        <f t="shared" si="2"/>
        <v>76</v>
      </c>
      <c r="S19" s="52">
        <f t="shared" si="2"/>
        <v>155</v>
      </c>
      <c r="T19" s="52">
        <f t="shared" si="2"/>
        <v>73</v>
      </c>
      <c r="U19" s="52">
        <f t="shared" si="2"/>
        <v>82</v>
      </c>
      <c r="V19" s="81">
        <f t="shared" si="2"/>
        <v>69</v>
      </c>
      <c r="W19" s="66">
        <f t="shared" si="2"/>
        <v>129</v>
      </c>
      <c r="X19" s="52">
        <f t="shared" si="2"/>
        <v>66</v>
      </c>
      <c r="Y19" s="59">
        <f t="shared" si="2"/>
        <v>63</v>
      </c>
      <c r="Z19" s="88">
        <f t="shared" si="2"/>
        <v>61</v>
      </c>
    </row>
    <row r="20" spans="1:26">
      <c r="A20" s="93" t="s">
        <v>154</v>
      </c>
      <c r="B20" s="2" t="s">
        <v>173</v>
      </c>
      <c r="C20" s="68">
        <v>23</v>
      </c>
      <c r="D20" s="100">
        <v>10</v>
      </c>
      <c r="E20" s="100">
        <v>13</v>
      </c>
      <c r="F20" s="75">
        <v>11</v>
      </c>
      <c r="G20" s="65">
        <v>28</v>
      </c>
      <c r="H20" s="63">
        <v>11</v>
      </c>
      <c r="I20" s="63">
        <v>17</v>
      </c>
      <c r="J20" s="72">
        <v>10</v>
      </c>
      <c r="K20" s="51">
        <v>26</v>
      </c>
      <c r="L20" s="51">
        <v>12</v>
      </c>
      <c r="M20" s="58">
        <v>14</v>
      </c>
      <c r="N20" s="63">
        <v>10</v>
      </c>
      <c r="O20" s="65">
        <v>28</v>
      </c>
      <c r="P20" s="63">
        <v>13</v>
      </c>
      <c r="Q20" s="63">
        <v>15</v>
      </c>
      <c r="R20" s="72">
        <v>10</v>
      </c>
      <c r="S20" s="63">
        <v>26</v>
      </c>
      <c r="T20" s="63">
        <v>12</v>
      </c>
      <c r="U20" s="63">
        <v>14</v>
      </c>
      <c r="V20" s="80">
        <v>8</v>
      </c>
      <c r="W20" s="65">
        <v>19</v>
      </c>
      <c r="X20" s="51">
        <v>9</v>
      </c>
      <c r="Y20" s="58">
        <v>10</v>
      </c>
      <c r="Z20" s="87">
        <v>10</v>
      </c>
    </row>
    <row r="21" spans="1:26">
      <c r="A21" s="93"/>
      <c r="B21" s="2" t="s">
        <v>175</v>
      </c>
      <c r="C21" s="68">
        <v>31</v>
      </c>
      <c r="D21" s="100">
        <v>13</v>
      </c>
      <c r="E21" s="100">
        <v>18</v>
      </c>
      <c r="F21" s="75">
        <v>10</v>
      </c>
      <c r="G21" s="65">
        <v>19</v>
      </c>
      <c r="H21" s="63">
        <v>9</v>
      </c>
      <c r="I21" s="63">
        <v>10</v>
      </c>
      <c r="J21" s="72">
        <v>10</v>
      </c>
      <c r="K21" s="51">
        <v>14</v>
      </c>
      <c r="L21" s="51">
        <v>7</v>
      </c>
      <c r="M21" s="58">
        <v>7</v>
      </c>
      <c r="N21" s="63">
        <v>8</v>
      </c>
      <c r="O21" s="65">
        <v>12</v>
      </c>
      <c r="P21" s="63">
        <v>5</v>
      </c>
      <c r="Q21" s="63">
        <v>7</v>
      </c>
      <c r="R21" s="72">
        <v>7</v>
      </c>
      <c r="S21" s="63">
        <v>7</v>
      </c>
      <c r="T21" s="63">
        <v>3</v>
      </c>
      <c r="U21" s="63">
        <v>4</v>
      </c>
      <c r="V21" s="80">
        <v>4</v>
      </c>
      <c r="W21" s="65">
        <v>5</v>
      </c>
      <c r="X21" s="51">
        <v>3</v>
      </c>
      <c r="Y21" s="58">
        <v>2</v>
      </c>
      <c r="Z21" s="87">
        <v>3</v>
      </c>
    </row>
    <row r="22" spans="1:26">
      <c r="A22" s="94"/>
      <c r="B22" s="98"/>
      <c r="C22" s="127">
        <f>SUM(C20:C21)</f>
        <v>54</v>
      </c>
      <c r="D22" s="101">
        <v>23</v>
      </c>
      <c r="E22" s="101">
        <v>31</v>
      </c>
      <c r="F22" s="130">
        <v>21</v>
      </c>
      <c r="G22" s="66">
        <f t="shared" ref="G22:Z22" si="3">SUM(G20:G21)</f>
        <v>47</v>
      </c>
      <c r="H22" s="52">
        <f t="shared" si="3"/>
        <v>20</v>
      </c>
      <c r="I22" s="52">
        <f t="shared" si="3"/>
        <v>27</v>
      </c>
      <c r="J22" s="73">
        <f t="shared" si="3"/>
        <v>20</v>
      </c>
      <c r="K22" s="52">
        <f t="shared" si="3"/>
        <v>40</v>
      </c>
      <c r="L22" s="52">
        <f t="shared" si="3"/>
        <v>19</v>
      </c>
      <c r="M22" s="59">
        <f t="shared" si="3"/>
        <v>21</v>
      </c>
      <c r="N22" s="52">
        <f t="shared" si="3"/>
        <v>18</v>
      </c>
      <c r="O22" s="66">
        <f t="shared" si="3"/>
        <v>40</v>
      </c>
      <c r="P22" s="52">
        <f t="shared" si="3"/>
        <v>18</v>
      </c>
      <c r="Q22" s="52">
        <f t="shared" si="3"/>
        <v>22</v>
      </c>
      <c r="R22" s="73">
        <f t="shared" si="3"/>
        <v>17</v>
      </c>
      <c r="S22" s="52">
        <f t="shared" si="3"/>
        <v>33</v>
      </c>
      <c r="T22" s="52">
        <f t="shared" si="3"/>
        <v>15</v>
      </c>
      <c r="U22" s="52">
        <f t="shared" si="3"/>
        <v>18</v>
      </c>
      <c r="V22" s="81">
        <f t="shared" si="3"/>
        <v>12</v>
      </c>
      <c r="W22" s="66">
        <f t="shared" si="3"/>
        <v>24</v>
      </c>
      <c r="X22" s="52">
        <f t="shared" si="3"/>
        <v>12</v>
      </c>
      <c r="Y22" s="59">
        <f t="shared" si="3"/>
        <v>12</v>
      </c>
      <c r="Z22" s="88">
        <f t="shared" si="3"/>
        <v>13</v>
      </c>
    </row>
    <row r="23" spans="1:26">
      <c r="A23" s="93" t="s">
        <v>1</v>
      </c>
      <c r="B23" s="2" t="s">
        <v>178</v>
      </c>
      <c r="C23" s="68">
        <v>26</v>
      </c>
      <c r="D23" s="100">
        <v>10</v>
      </c>
      <c r="E23" s="100">
        <v>13</v>
      </c>
      <c r="F23" s="75">
        <v>6</v>
      </c>
      <c r="G23" s="65">
        <v>22</v>
      </c>
      <c r="H23" s="63">
        <v>10</v>
      </c>
      <c r="I23" s="63">
        <v>12</v>
      </c>
      <c r="J23" s="72">
        <v>6</v>
      </c>
      <c r="K23" s="51">
        <v>17</v>
      </c>
      <c r="L23" s="51">
        <v>10</v>
      </c>
      <c r="M23" s="58">
        <v>7</v>
      </c>
      <c r="N23" s="63">
        <v>6</v>
      </c>
      <c r="O23" s="65">
        <v>14</v>
      </c>
      <c r="P23" s="63">
        <v>9</v>
      </c>
      <c r="Q23" s="63">
        <v>5</v>
      </c>
      <c r="R23" s="72">
        <v>6</v>
      </c>
      <c r="S23" s="63">
        <v>10</v>
      </c>
      <c r="T23" s="63">
        <v>7</v>
      </c>
      <c r="U23" s="63">
        <v>3</v>
      </c>
      <c r="V23" s="80">
        <v>6</v>
      </c>
      <c r="W23" s="65">
        <v>13</v>
      </c>
      <c r="X23" s="51">
        <v>5</v>
      </c>
      <c r="Y23" s="58">
        <v>8</v>
      </c>
      <c r="Z23" s="87">
        <v>5</v>
      </c>
    </row>
    <row r="24" spans="1:26">
      <c r="A24" s="93"/>
      <c r="B24" s="2" t="s">
        <v>108</v>
      </c>
      <c r="C24" s="68">
        <v>32</v>
      </c>
      <c r="D24" s="100">
        <v>15</v>
      </c>
      <c r="E24" s="100">
        <v>17</v>
      </c>
      <c r="F24" s="75">
        <v>8</v>
      </c>
      <c r="G24" s="65">
        <v>29</v>
      </c>
      <c r="H24" s="63">
        <v>15</v>
      </c>
      <c r="I24" s="63">
        <v>14</v>
      </c>
      <c r="J24" s="72">
        <v>8</v>
      </c>
      <c r="K24" s="51">
        <v>27</v>
      </c>
      <c r="L24" s="51">
        <v>15</v>
      </c>
      <c r="M24" s="58">
        <v>12</v>
      </c>
      <c r="N24" s="63">
        <v>8</v>
      </c>
      <c r="O24" s="65">
        <v>18</v>
      </c>
      <c r="P24" s="63">
        <v>9</v>
      </c>
      <c r="Q24" s="63">
        <v>9</v>
      </c>
      <c r="R24" s="72">
        <v>8</v>
      </c>
      <c r="S24" s="63">
        <v>15</v>
      </c>
      <c r="T24" s="63">
        <v>6</v>
      </c>
      <c r="U24" s="63">
        <v>9</v>
      </c>
      <c r="V24" s="80">
        <v>6</v>
      </c>
      <c r="W24" s="65">
        <v>14</v>
      </c>
      <c r="X24" s="51">
        <v>5</v>
      </c>
      <c r="Y24" s="58">
        <v>9</v>
      </c>
      <c r="Z24" s="87">
        <v>6</v>
      </c>
    </row>
    <row r="25" spans="1:26">
      <c r="A25" s="93"/>
      <c r="B25" s="2" t="s">
        <v>179</v>
      </c>
      <c r="C25" s="68">
        <v>28</v>
      </c>
      <c r="D25" s="100">
        <v>14</v>
      </c>
      <c r="E25" s="100">
        <v>14</v>
      </c>
      <c r="F25" s="75">
        <v>9</v>
      </c>
      <c r="G25" s="65">
        <v>23</v>
      </c>
      <c r="H25" s="63">
        <v>9</v>
      </c>
      <c r="I25" s="63">
        <v>14</v>
      </c>
      <c r="J25" s="72">
        <v>8</v>
      </c>
      <c r="K25" s="51">
        <v>15</v>
      </c>
      <c r="L25" s="51">
        <v>8</v>
      </c>
      <c r="M25" s="58">
        <v>7</v>
      </c>
      <c r="N25" s="63">
        <v>7</v>
      </c>
      <c r="O25" s="65">
        <v>16</v>
      </c>
      <c r="P25" s="63">
        <v>9</v>
      </c>
      <c r="Q25" s="63">
        <v>7</v>
      </c>
      <c r="R25" s="72">
        <v>7</v>
      </c>
      <c r="S25" s="63">
        <v>18</v>
      </c>
      <c r="T25" s="63">
        <v>11</v>
      </c>
      <c r="U25" s="63">
        <v>7</v>
      </c>
      <c r="V25" s="80">
        <v>8</v>
      </c>
      <c r="W25" s="65">
        <v>13</v>
      </c>
      <c r="X25" s="51">
        <v>7</v>
      </c>
      <c r="Y25" s="58">
        <v>6</v>
      </c>
      <c r="Z25" s="87">
        <v>8</v>
      </c>
    </row>
    <row r="26" spans="1:26">
      <c r="A26" s="93"/>
      <c r="B26" s="2" t="s">
        <v>91</v>
      </c>
      <c r="C26" s="68">
        <v>1</v>
      </c>
      <c r="D26" s="100">
        <v>0</v>
      </c>
      <c r="E26" s="100">
        <v>1</v>
      </c>
      <c r="F26" s="75">
        <v>1</v>
      </c>
      <c r="G26" s="65">
        <v>0</v>
      </c>
      <c r="H26" s="63">
        <v>0</v>
      </c>
      <c r="I26" s="63">
        <v>0</v>
      </c>
      <c r="J26" s="72">
        <v>0</v>
      </c>
      <c r="K26" s="51">
        <v>0</v>
      </c>
      <c r="L26" s="51">
        <v>0</v>
      </c>
      <c r="M26" s="58">
        <v>0</v>
      </c>
      <c r="N26" s="63">
        <v>0</v>
      </c>
      <c r="O26" s="65">
        <v>0</v>
      </c>
      <c r="P26" s="63">
        <v>0</v>
      </c>
      <c r="Q26" s="63">
        <v>0</v>
      </c>
      <c r="R26" s="72">
        <v>0</v>
      </c>
      <c r="S26" s="63">
        <v>0</v>
      </c>
      <c r="T26" s="63">
        <v>0</v>
      </c>
      <c r="U26" s="63">
        <v>0</v>
      </c>
      <c r="V26" s="80">
        <v>0</v>
      </c>
      <c r="W26" s="65">
        <v>0</v>
      </c>
      <c r="X26" s="51">
        <v>0</v>
      </c>
      <c r="Y26" s="58">
        <v>0</v>
      </c>
      <c r="Z26" s="87">
        <v>0</v>
      </c>
    </row>
    <row r="27" spans="1:26">
      <c r="A27" s="93"/>
      <c r="B27" s="2" t="s">
        <v>180</v>
      </c>
      <c r="C27" s="68">
        <v>64</v>
      </c>
      <c r="D27" s="100">
        <v>35</v>
      </c>
      <c r="E27" s="100">
        <v>29</v>
      </c>
      <c r="F27" s="75">
        <v>21</v>
      </c>
      <c r="G27" s="65">
        <v>60</v>
      </c>
      <c r="H27" s="63">
        <v>32</v>
      </c>
      <c r="I27" s="63">
        <v>28</v>
      </c>
      <c r="J27" s="72">
        <v>21</v>
      </c>
      <c r="K27" s="51">
        <v>43</v>
      </c>
      <c r="L27" s="51">
        <v>23</v>
      </c>
      <c r="M27" s="58">
        <v>20</v>
      </c>
      <c r="N27" s="63">
        <v>21</v>
      </c>
      <c r="O27" s="65">
        <v>44</v>
      </c>
      <c r="P27" s="63">
        <v>24</v>
      </c>
      <c r="Q27" s="63">
        <v>20</v>
      </c>
      <c r="R27" s="72">
        <v>20</v>
      </c>
      <c r="S27" s="63">
        <v>32</v>
      </c>
      <c r="T27" s="63">
        <v>16</v>
      </c>
      <c r="U27" s="63">
        <v>16</v>
      </c>
      <c r="V27" s="80">
        <v>17</v>
      </c>
      <c r="W27" s="65">
        <v>23</v>
      </c>
      <c r="X27" s="51">
        <v>12</v>
      </c>
      <c r="Y27" s="58">
        <v>11</v>
      </c>
      <c r="Z27" s="87">
        <v>14</v>
      </c>
    </row>
    <row r="28" spans="1:26" ht="15">
      <c r="A28" s="96"/>
      <c r="B28" s="126"/>
      <c r="C28" s="128">
        <f>SUM(C23:C27)</f>
        <v>151</v>
      </c>
      <c r="D28" s="28">
        <v>75</v>
      </c>
      <c r="E28" s="28">
        <v>76</v>
      </c>
      <c r="F28" s="36">
        <f t="shared" ref="F28:Z28" si="4">SUM(F23:F27)</f>
        <v>45</v>
      </c>
      <c r="G28" s="40">
        <f t="shared" si="4"/>
        <v>134</v>
      </c>
      <c r="H28" s="44">
        <f t="shared" si="4"/>
        <v>66</v>
      </c>
      <c r="I28" s="44">
        <f t="shared" si="4"/>
        <v>68</v>
      </c>
      <c r="J28" s="48">
        <f t="shared" si="4"/>
        <v>43</v>
      </c>
      <c r="K28" s="44">
        <f t="shared" si="4"/>
        <v>102</v>
      </c>
      <c r="L28" s="44">
        <f t="shared" si="4"/>
        <v>56</v>
      </c>
      <c r="M28" s="61">
        <f t="shared" si="4"/>
        <v>46</v>
      </c>
      <c r="N28" s="44">
        <f t="shared" si="4"/>
        <v>42</v>
      </c>
      <c r="O28" s="40">
        <f t="shared" si="4"/>
        <v>92</v>
      </c>
      <c r="P28" s="44">
        <f t="shared" si="4"/>
        <v>51</v>
      </c>
      <c r="Q28" s="44">
        <f t="shared" si="4"/>
        <v>41</v>
      </c>
      <c r="R28" s="48">
        <f t="shared" si="4"/>
        <v>41</v>
      </c>
      <c r="S28" s="44">
        <f t="shared" si="4"/>
        <v>75</v>
      </c>
      <c r="T28" s="44">
        <f t="shared" si="4"/>
        <v>40</v>
      </c>
      <c r="U28" s="44">
        <f t="shared" si="4"/>
        <v>35</v>
      </c>
      <c r="V28" s="83">
        <f t="shared" si="4"/>
        <v>37</v>
      </c>
      <c r="W28" s="40">
        <f t="shared" si="4"/>
        <v>63</v>
      </c>
      <c r="X28" s="44">
        <f t="shared" si="4"/>
        <v>29</v>
      </c>
      <c r="Y28" s="61">
        <f t="shared" si="4"/>
        <v>34</v>
      </c>
      <c r="Z28" s="90">
        <f t="shared" si="4"/>
        <v>33</v>
      </c>
    </row>
    <row r="29" spans="1:26">
      <c r="A29" s="111"/>
    </row>
    <row r="30" spans="1:26">
      <c r="A30" s="111"/>
    </row>
    <row r="31" spans="1:26">
      <c r="A31" s="111"/>
    </row>
    <row r="32" spans="1:26">
      <c r="A32" s="111"/>
    </row>
    <row r="33" spans="1:1">
      <c r="A33" s="111"/>
    </row>
  </sheetData>
  <mergeCells count="25">
    <mergeCell ref="C1:F1"/>
    <mergeCell ref="G1:J1"/>
    <mergeCell ref="K1:N1"/>
    <mergeCell ref="O1:R1"/>
    <mergeCell ref="S1:V1"/>
    <mergeCell ref="W1:Z1"/>
    <mergeCell ref="C2:E2"/>
    <mergeCell ref="G2:I2"/>
    <mergeCell ref="K2:M2"/>
    <mergeCell ref="O2:Q2"/>
    <mergeCell ref="S2:U2"/>
    <mergeCell ref="W2:Y2"/>
    <mergeCell ref="O6:R6"/>
    <mergeCell ref="O17:R17"/>
    <mergeCell ref="A1:B4"/>
    <mergeCell ref="F2:F3"/>
    <mergeCell ref="J2:J3"/>
    <mergeCell ref="N2:N3"/>
    <mergeCell ref="R2:R3"/>
    <mergeCell ref="V2:V3"/>
    <mergeCell ref="Z2:Z3"/>
    <mergeCell ref="A5:A9"/>
    <mergeCell ref="A20:A22"/>
    <mergeCell ref="A23:A28"/>
    <mergeCell ref="A10:A19"/>
  </mergeCells>
  <phoneticPr fontId="2" type="Hiragana"/>
  <pageMargins left="0.7" right="0.7" top="0.75" bottom="0.75" header="0.3" footer="0.3"/>
  <pageSetup paperSize="9" fitToWidth="1" fitToHeight="1" orientation="portrait" usePrinterDefaults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51"/>
  <sheetViews>
    <sheetView workbookViewId="0">
      <pane xSplit="2" ySplit="4" topLeftCell="C5" activePane="bottomRight" state="frozen"/>
      <selection pane="topRight"/>
      <selection pane="bottomLeft"/>
      <selection pane="bottomRight" sqref="A1:B4"/>
    </sheetView>
  </sheetViews>
  <sheetFormatPr defaultRowHeight="14.25"/>
  <cols>
    <col min="1" max="1" width="7.625" style="4" bestFit="1" customWidth="1"/>
    <col min="2" max="2" width="11.75" style="4" bestFit="1" customWidth="1"/>
    <col min="3" max="3" width="8.625" style="3" bestFit="1" customWidth="1"/>
    <col min="4" max="5" width="6.375" style="3" bestFit="1" customWidth="1"/>
    <col min="6" max="6" width="7.625" style="3" bestFit="1" customWidth="1"/>
    <col min="7" max="9" width="6.375" style="3" bestFit="1" customWidth="1"/>
    <col min="10" max="10" width="7.625" style="3" bestFit="1" customWidth="1"/>
    <col min="11" max="13" width="6.375" style="3" bestFit="1" customWidth="1"/>
    <col min="14" max="14" width="7.625" style="3" bestFit="1" customWidth="1"/>
    <col min="15" max="17" width="6.375" style="3" bestFit="1" customWidth="1"/>
    <col min="18" max="18" width="7.625" style="3" bestFit="1" customWidth="1"/>
    <col min="19" max="21" width="6.375" style="3" bestFit="1" customWidth="1"/>
    <col min="22" max="22" width="7.625" style="3" bestFit="1" customWidth="1"/>
    <col min="23" max="25" width="6.375" style="3" bestFit="1" customWidth="1"/>
    <col min="26" max="26" width="7.625" style="3" bestFit="1" customWidth="1"/>
    <col min="27" max="16384" width="9" style="3" customWidth="1"/>
  </cols>
  <sheetData>
    <row r="1" spans="1:26" s="4" customFormat="1">
      <c r="A1" s="5" t="s">
        <v>145</v>
      </c>
      <c r="B1" s="131"/>
      <c r="C1" s="15" t="s">
        <v>153</v>
      </c>
      <c r="D1" s="22"/>
      <c r="E1" s="22"/>
      <c r="F1" s="22"/>
      <c r="G1" s="15" t="s">
        <v>98</v>
      </c>
      <c r="H1" s="22"/>
      <c r="I1" s="22"/>
      <c r="J1" s="22"/>
      <c r="K1" s="15" t="s">
        <v>269</v>
      </c>
      <c r="L1" s="22"/>
      <c r="M1" s="22"/>
      <c r="N1" s="30"/>
      <c r="O1" s="22" t="s">
        <v>37</v>
      </c>
      <c r="P1" s="22"/>
      <c r="Q1" s="22"/>
      <c r="R1" s="22"/>
      <c r="S1" s="15" t="s">
        <v>248</v>
      </c>
      <c r="T1" s="22"/>
      <c r="U1" s="22"/>
      <c r="V1" s="30"/>
      <c r="W1" s="22" t="s">
        <v>273</v>
      </c>
      <c r="X1" s="22"/>
      <c r="Y1" s="22"/>
      <c r="Z1" s="30"/>
    </row>
    <row r="2" spans="1:26" s="4" customFormat="1">
      <c r="A2" s="6"/>
      <c r="B2" s="132"/>
      <c r="C2" s="16" t="s">
        <v>95</v>
      </c>
      <c r="D2" s="23"/>
      <c r="E2" s="23"/>
      <c r="F2" s="115" t="s">
        <v>94</v>
      </c>
      <c r="G2" s="16" t="s">
        <v>95</v>
      </c>
      <c r="H2" s="23"/>
      <c r="I2" s="23"/>
      <c r="J2" s="115" t="s">
        <v>94</v>
      </c>
      <c r="K2" s="16" t="s">
        <v>95</v>
      </c>
      <c r="L2" s="23"/>
      <c r="M2" s="120"/>
      <c r="N2" s="85" t="s">
        <v>94</v>
      </c>
      <c r="O2" s="23" t="s">
        <v>95</v>
      </c>
      <c r="P2" s="23"/>
      <c r="Q2" s="23"/>
      <c r="R2" s="115" t="s">
        <v>94</v>
      </c>
      <c r="S2" s="16" t="s">
        <v>95</v>
      </c>
      <c r="T2" s="23"/>
      <c r="U2" s="23"/>
      <c r="V2" s="124" t="s">
        <v>94</v>
      </c>
      <c r="W2" s="23" t="s">
        <v>95</v>
      </c>
      <c r="X2" s="23"/>
      <c r="Y2" s="120"/>
      <c r="Z2" s="85" t="s">
        <v>94</v>
      </c>
    </row>
    <row r="3" spans="1:26" s="4" customFormat="1" ht="15">
      <c r="A3" s="6"/>
      <c r="B3" s="132"/>
      <c r="C3" s="16" t="s">
        <v>89</v>
      </c>
      <c r="D3" s="23" t="s">
        <v>90</v>
      </c>
      <c r="E3" s="23" t="s">
        <v>92</v>
      </c>
      <c r="F3" s="115"/>
      <c r="G3" s="16" t="s">
        <v>89</v>
      </c>
      <c r="H3" s="23" t="s">
        <v>90</v>
      </c>
      <c r="I3" s="23" t="s">
        <v>92</v>
      </c>
      <c r="J3" s="115"/>
      <c r="K3" s="16" t="s">
        <v>89</v>
      </c>
      <c r="L3" s="23" t="s">
        <v>90</v>
      </c>
      <c r="M3" s="120" t="s">
        <v>92</v>
      </c>
      <c r="N3" s="85"/>
      <c r="O3" s="23" t="s">
        <v>89</v>
      </c>
      <c r="P3" s="23" t="s">
        <v>90</v>
      </c>
      <c r="Q3" s="23" t="s">
        <v>92</v>
      </c>
      <c r="R3" s="115"/>
      <c r="S3" s="16" t="s">
        <v>89</v>
      </c>
      <c r="T3" s="23" t="s">
        <v>90</v>
      </c>
      <c r="U3" s="23" t="s">
        <v>92</v>
      </c>
      <c r="V3" s="124"/>
      <c r="W3" s="23" t="s">
        <v>89</v>
      </c>
      <c r="X3" s="23" t="s">
        <v>90</v>
      </c>
      <c r="Y3" s="120" t="s">
        <v>92</v>
      </c>
      <c r="Z3" s="85"/>
    </row>
    <row r="4" spans="1:26" ht="15">
      <c r="A4" s="92"/>
      <c r="B4" s="133"/>
      <c r="C4" s="113">
        <f>C14+C21+C33+C44+C51</f>
        <v>1008</v>
      </c>
      <c r="D4" s="102">
        <f>D14+D21+D33+D44+D51</f>
        <v>478</v>
      </c>
      <c r="E4" s="102">
        <f>E14+E21+E33+E44+E51</f>
        <v>530</v>
      </c>
      <c r="F4" s="116">
        <f>F14+F21+F33+F44+F51</f>
        <v>355</v>
      </c>
      <c r="G4" s="113">
        <v>880</v>
      </c>
      <c r="H4" s="102">
        <v>411</v>
      </c>
      <c r="I4" s="102">
        <v>469</v>
      </c>
      <c r="J4" s="116">
        <v>334</v>
      </c>
      <c r="K4" s="118">
        <v>768</v>
      </c>
      <c r="L4" s="119">
        <v>350</v>
      </c>
      <c r="M4" s="121">
        <v>418</v>
      </c>
      <c r="N4" s="122">
        <v>312</v>
      </c>
      <c r="O4" s="119">
        <v>669</v>
      </c>
      <c r="P4" s="119">
        <v>305</v>
      </c>
      <c r="Q4" s="119">
        <v>364</v>
      </c>
      <c r="R4" s="123">
        <v>295</v>
      </c>
      <c r="S4" s="118">
        <f t="shared" ref="S4:Z4" si="0">S14+S21+S33+S44+S51</f>
        <v>573</v>
      </c>
      <c r="T4" s="119">
        <f t="shared" si="0"/>
        <v>266</v>
      </c>
      <c r="U4" s="119">
        <f t="shared" si="0"/>
        <v>307</v>
      </c>
      <c r="V4" s="125">
        <f t="shared" si="0"/>
        <v>267</v>
      </c>
      <c r="W4" s="119">
        <f t="shared" si="0"/>
        <v>490</v>
      </c>
      <c r="X4" s="119">
        <f t="shared" si="0"/>
        <v>232</v>
      </c>
      <c r="Y4" s="121">
        <f t="shared" si="0"/>
        <v>258</v>
      </c>
      <c r="Z4" s="122">
        <f t="shared" si="0"/>
        <v>240</v>
      </c>
    </row>
    <row r="5" spans="1:26">
      <c r="A5" s="93" t="s">
        <v>181</v>
      </c>
      <c r="B5" s="134" t="s">
        <v>183</v>
      </c>
      <c r="C5" s="65">
        <f>D5+E5</f>
        <v>27</v>
      </c>
      <c r="D5" s="63">
        <v>13</v>
      </c>
      <c r="E5" s="63">
        <v>14</v>
      </c>
      <c r="F5" s="80">
        <v>9</v>
      </c>
      <c r="G5" s="65">
        <v>25</v>
      </c>
      <c r="H5" s="63">
        <v>11</v>
      </c>
      <c r="I5" s="63">
        <v>14</v>
      </c>
      <c r="J5" s="80">
        <v>9</v>
      </c>
      <c r="K5" s="65">
        <v>20</v>
      </c>
      <c r="L5" s="51">
        <v>9</v>
      </c>
      <c r="M5" s="58">
        <v>11</v>
      </c>
      <c r="N5" s="87">
        <v>8</v>
      </c>
      <c r="O5" s="63">
        <v>19</v>
      </c>
      <c r="P5" s="63">
        <v>8</v>
      </c>
      <c r="Q5" s="63">
        <v>11</v>
      </c>
      <c r="R5" s="80">
        <v>11</v>
      </c>
      <c r="S5" s="65">
        <v>9</v>
      </c>
      <c r="T5" s="63">
        <v>4</v>
      </c>
      <c r="U5" s="63">
        <v>5</v>
      </c>
      <c r="V5" s="72">
        <v>4</v>
      </c>
      <c r="W5" s="51">
        <v>4</v>
      </c>
      <c r="X5" s="51">
        <v>2</v>
      </c>
      <c r="Y5" s="58">
        <v>2</v>
      </c>
      <c r="Z5" s="87">
        <v>3</v>
      </c>
    </row>
    <row r="6" spans="1:26">
      <c r="A6" s="93"/>
      <c r="B6" s="134" t="s">
        <v>25</v>
      </c>
      <c r="C6" s="65">
        <v>6</v>
      </c>
      <c r="D6" s="100">
        <v>2</v>
      </c>
      <c r="E6" s="100">
        <v>4</v>
      </c>
      <c r="F6" s="80">
        <v>3</v>
      </c>
      <c r="G6" s="65">
        <v>5</v>
      </c>
      <c r="H6" s="63">
        <v>2</v>
      </c>
      <c r="I6" s="63">
        <v>3</v>
      </c>
      <c r="J6" s="80">
        <v>3</v>
      </c>
      <c r="K6" s="65">
        <v>6</v>
      </c>
      <c r="L6" s="51">
        <v>2</v>
      </c>
      <c r="M6" s="58">
        <v>4</v>
      </c>
      <c r="N6" s="87">
        <v>4</v>
      </c>
      <c r="O6" s="70" t="s">
        <v>112</v>
      </c>
      <c r="P6" s="70"/>
      <c r="Q6" s="70"/>
      <c r="R6" s="70"/>
      <c r="S6" s="65">
        <v>4</v>
      </c>
      <c r="T6" s="63">
        <v>2</v>
      </c>
      <c r="U6" s="63">
        <v>2</v>
      </c>
      <c r="V6" s="72">
        <v>3</v>
      </c>
      <c r="W6" s="51">
        <v>4</v>
      </c>
      <c r="X6" s="51">
        <v>2</v>
      </c>
      <c r="Y6" s="58">
        <v>2</v>
      </c>
      <c r="Z6" s="87">
        <v>3</v>
      </c>
    </row>
    <row r="7" spans="1:26">
      <c r="A7" s="93"/>
      <c r="B7" s="134" t="s">
        <v>184</v>
      </c>
      <c r="C7" s="65">
        <v>33</v>
      </c>
      <c r="D7" s="63">
        <v>12</v>
      </c>
      <c r="E7" s="63">
        <v>21</v>
      </c>
      <c r="F7" s="80">
        <v>14</v>
      </c>
      <c r="G7" s="65">
        <v>28</v>
      </c>
      <c r="H7" s="63">
        <v>11</v>
      </c>
      <c r="I7" s="63">
        <v>17</v>
      </c>
      <c r="J7" s="80">
        <v>12</v>
      </c>
      <c r="K7" s="65">
        <v>27</v>
      </c>
      <c r="L7" s="51">
        <v>11</v>
      </c>
      <c r="M7" s="58">
        <v>16</v>
      </c>
      <c r="N7" s="87">
        <v>10</v>
      </c>
      <c r="O7" s="63">
        <v>21</v>
      </c>
      <c r="P7" s="63">
        <v>7</v>
      </c>
      <c r="Q7" s="63">
        <v>14</v>
      </c>
      <c r="R7" s="80">
        <v>8</v>
      </c>
      <c r="S7" s="65">
        <v>14</v>
      </c>
      <c r="T7" s="63">
        <v>6</v>
      </c>
      <c r="U7" s="63">
        <v>8</v>
      </c>
      <c r="V7" s="72">
        <v>7</v>
      </c>
      <c r="W7" s="51">
        <v>10</v>
      </c>
      <c r="X7" s="51">
        <v>5</v>
      </c>
      <c r="Y7" s="58">
        <v>5</v>
      </c>
      <c r="Z7" s="87">
        <v>7</v>
      </c>
    </row>
    <row r="8" spans="1:26">
      <c r="A8" s="93"/>
      <c r="B8" s="134" t="s">
        <v>21</v>
      </c>
      <c r="C8" s="65">
        <v>57</v>
      </c>
      <c r="D8" s="63">
        <v>27</v>
      </c>
      <c r="E8" s="63">
        <v>30</v>
      </c>
      <c r="F8" s="80">
        <v>24</v>
      </c>
      <c r="G8" s="65">
        <v>51</v>
      </c>
      <c r="H8" s="63">
        <v>22</v>
      </c>
      <c r="I8" s="63">
        <v>29</v>
      </c>
      <c r="J8" s="80">
        <v>21</v>
      </c>
      <c r="K8" s="65">
        <v>54</v>
      </c>
      <c r="L8" s="51">
        <v>22</v>
      </c>
      <c r="M8" s="58">
        <v>32</v>
      </c>
      <c r="N8" s="87">
        <v>20</v>
      </c>
      <c r="O8" s="63">
        <v>55</v>
      </c>
      <c r="P8" s="63">
        <v>22</v>
      </c>
      <c r="Q8" s="63">
        <v>33</v>
      </c>
      <c r="R8" s="80">
        <v>20</v>
      </c>
      <c r="S8" s="65">
        <v>45</v>
      </c>
      <c r="T8" s="63">
        <v>18</v>
      </c>
      <c r="U8" s="63">
        <v>27</v>
      </c>
      <c r="V8" s="72">
        <v>18</v>
      </c>
      <c r="W8" s="51">
        <v>28</v>
      </c>
      <c r="X8" s="51">
        <v>12</v>
      </c>
      <c r="Y8" s="58">
        <v>16</v>
      </c>
      <c r="Z8" s="87">
        <v>14</v>
      </c>
    </row>
    <row r="9" spans="1:26">
      <c r="A9" s="93"/>
      <c r="B9" s="134" t="s">
        <v>185</v>
      </c>
      <c r="C9" s="65">
        <v>30</v>
      </c>
      <c r="D9" s="63">
        <v>14</v>
      </c>
      <c r="E9" s="63">
        <v>16</v>
      </c>
      <c r="F9" s="80">
        <v>14</v>
      </c>
      <c r="G9" s="65">
        <v>25</v>
      </c>
      <c r="H9" s="63">
        <v>12</v>
      </c>
      <c r="I9" s="63">
        <v>13</v>
      </c>
      <c r="J9" s="80">
        <v>12</v>
      </c>
      <c r="K9" s="65">
        <v>17</v>
      </c>
      <c r="L9" s="51">
        <v>9</v>
      </c>
      <c r="M9" s="58">
        <v>8</v>
      </c>
      <c r="N9" s="87">
        <v>9</v>
      </c>
      <c r="O9" s="63">
        <v>17</v>
      </c>
      <c r="P9" s="63">
        <v>9</v>
      </c>
      <c r="Q9" s="63">
        <v>8</v>
      </c>
      <c r="R9" s="80">
        <v>9</v>
      </c>
      <c r="S9" s="65">
        <v>16</v>
      </c>
      <c r="T9" s="63">
        <v>8</v>
      </c>
      <c r="U9" s="63">
        <v>8</v>
      </c>
      <c r="V9" s="72">
        <v>9</v>
      </c>
      <c r="W9" s="51">
        <v>17</v>
      </c>
      <c r="X9" s="51">
        <v>9</v>
      </c>
      <c r="Y9" s="58">
        <v>8</v>
      </c>
      <c r="Z9" s="87">
        <v>9</v>
      </c>
    </row>
    <row r="10" spans="1:26">
      <c r="A10" s="93"/>
      <c r="B10" s="134" t="s">
        <v>186</v>
      </c>
      <c r="C10" s="65">
        <v>44</v>
      </c>
      <c r="D10" s="63">
        <v>22</v>
      </c>
      <c r="E10" s="63">
        <v>22</v>
      </c>
      <c r="F10" s="80">
        <v>16</v>
      </c>
      <c r="G10" s="65">
        <v>35</v>
      </c>
      <c r="H10" s="63">
        <v>18</v>
      </c>
      <c r="I10" s="63">
        <v>17</v>
      </c>
      <c r="J10" s="80">
        <v>15</v>
      </c>
      <c r="K10" s="65">
        <v>32</v>
      </c>
      <c r="L10" s="51">
        <v>16</v>
      </c>
      <c r="M10" s="58">
        <v>16</v>
      </c>
      <c r="N10" s="87">
        <v>16</v>
      </c>
      <c r="O10" s="63">
        <v>40</v>
      </c>
      <c r="P10" s="63">
        <v>23</v>
      </c>
      <c r="Q10" s="63">
        <v>17</v>
      </c>
      <c r="R10" s="80">
        <v>20</v>
      </c>
      <c r="S10" s="65">
        <v>22</v>
      </c>
      <c r="T10" s="63">
        <v>13</v>
      </c>
      <c r="U10" s="63">
        <v>9</v>
      </c>
      <c r="V10" s="72">
        <v>12</v>
      </c>
      <c r="W10" s="51">
        <v>19</v>
      </c>
      <c r="X10" s="51">
        <v>11</v>
      </c>
      <c r="Y10" s="58">
        <v>8</v>
      </c>
      <c r="Z10" s="87">
        <v>12</v>
      </c>
    </row>
    <row r="11" spans="1:26">
      <c r="A11" s="93"/>
      <c r="B11" s="134" t="s">
        <v>0</v>
      </c>
      <c r="C11" s="65">
        <v>19</v>
      </c>
      <c r="D11" s="63">
        <v>9</v>
      </c>
      <c r="E11" s="63">
        <v>10</v>
      </c>
      <c r="F11" s="80">
        <v>6</v>
      </c>
      <c r="G11" s="65">
        <v>21</v>
      </c>
      <c r="H11" s="63">
        <v>10</v>
      </c>
      <c r="I11" s="63">
        <v>11</v>
      </c>
      <c r="J11" s="80">
        <v>7</v>
      </c>
      <c r="K11" s="65">
        <v>18</v>
      </c>
      <c r="L11" s="51">
        <v>9</v>
      </c>
      <c r="M11" s="58">
        <v>9</v>
      </c>
      <c r="N11" s="87">
        <v>6</v>
      </c>
      <c r="O11" s="70" t="s">
        <v>160</v>
      </c>
      <c r="P11" s="70"/>
      <c r="Q11" s="70"/>
      <c r="R11" s="70"/>
      <c r="S11" s="65">
        <v>14</v>
      </c>
      <c r="T11" s="63">
        <v>7</v>
      </c>
      <c r="U11" s="63">
        <v>7</v>
      </c>
      <c r="V11" s="72">
        <v>4</v>
      </c>
      <c r="W11" s="51">
        <v>14</v>
      </c>
      <c r="X11" s="51">
        <v>7</v>
      </c>
      <c r="Y11" s="58">
        <v>7</v>
      </c>
      <c r="Z11" s="87">
        <v>4</v>
      </c>
    </row>
    <row r="12" spans="1:26">
      <c r="A12" s="93"/>
      <c r="B12" s="134" t="s">
        <v>188</v>
      </c>
      <c r="C12" s="65">
        <v>16</v>
      </c>
      <c r="D12" s="100">
        <v>7</v>
      </c>
      <c r="E12" s="100">
        <v>9</v>
      </c>
      <c r="F12" s="80">
        <v>8</v>
      </c>
      <c r="G12" s="65">
        <v>17</v>
      </c>
      <c r="H12" s="63">
        <v>9</v>
      </c>
      <c r="I12" s="63">
        <v>8</v>
      </c>
      <c r="J12" s="80">
        <v>8</v>
      </c>
      <c r="K12" s="65">
        <v>17</v>
      </c>
      <c r="L12" s="51">
        <v>6</v>
      </c>
      <c r="M12" s="58">
        <v>11</v>
      </c>
      <c r="N12" s="87">
        <v>8</v>
      </c>
      <c r="O12" s="63">
        <v>17</v>
      </c>
      <c r="P12" s="63">
        <v>7</v>
      </c>
      <c r="Q12" s="63">
        <v>10</v>
      </c>
      <c r="R12" s="80">
        <v>7</v>
      </c>
      <c r="S12" s="65">
        <v>8</v>
      </c>
      <c r="T12" s="63">
        <v>3</v>
      </c>
      <c r="U12" s="63">
        <v>5</v>
      </c>
      <c r="V12" s="72">
        <v>6</v>
      </c>
      <c r="W12" s="51">
        <v>11</v>
      </c>
      <c r="X12" s="51">
        <v>5</v>
      </c>
      <c r="Y12" s="58">
        <v>6</v>
      </c>
      <c r="Z12" s="87">
        <v>7</v>
      </c>
    </row>
    <row r="13" spans="1:26">
      <c r="A13" s="93"/>
      <c r="B13" s="134" t="s">
        <v>189</v>
      </c>
      <c r="C13" s="65">
        <v>26</v>
      </c>
      <c r="D13" s="63">
        <v>12</v>
      </c>
      <c r="E13" s="63">
        <v>14</v>
      </c>
      <c r="F13" s="80">
        <v>11</v>
      </c>
      <c r="G13" s="65">
        <v>26</v>
      </c>
      <c r="H13" s="63">
        <v>12</v>
      </c>
      <c r="I13" s="63">
        <v>14</v>
      </c>
      <c r="J13" s="80">
        <v>9</v>
      </c>
      <c r="K13" s="65">
        <v>19</v>
      </c>
      <c r="L13" s="51">
        <v>8</v>
      </c>
      <c r="M13" s="58">
        <v>11</v>
      </c>
      <c r="N13" s="87">
        <v>6</v>
      </c>
      <c r="O13" s="63">
        <v>15</v>
      </c>
      <c r="P13" s="63">
        <v>6</v>
      </c>
      <c r="Q13" s="63">
        <v>9</v>
      </c>
      <c r="R13" s="80">
        <v>6</v>
      </c>
      <c r="S13" s="65">
        <v>16</v>
      </c>
      <c r="T13" s="63">
        <v>6</v>
      </c>
      <c r="U13" s="63">
        <v>10</v>
      </c>
      <c r="V13" s="72">
        <v>6</v>
      </c>
      <c r="W13" s="51">
        <v>13</v>
      </c>
      <c r="X13" s="51">
        <v>4</v>
      </c>
      <c r="Y13" s="58">
        <v>9</v>
      </c>
      <c r="Z13" s="87">
        <v>5</v>
      </c>
    </row>
    <row r="14" spans="1:26">
      <c r="A14" s="94"/>
      <c r="B14" s="135"/>
      <c r="C14" s="66">
        <f>SUM(C5:C13)</f>
        <v>258</v>
      </c>
      <c r="D14" s="52">
        <v>118</v>
      </c>
      <c r="E14" s="52">
        <v>140</v>
      </c>
      <c r="F14" s="81">
        <f t="shared" ref="F14:Z14" si="1">SUM(F5:F13)</f>
        <v>105</v>
      </c>
      <c r="G14" s="66">
        <f t="shared" si="1"/>
        <v>233</v>
      </c>
      <c r="H14" s="52">
        <f t="shared" si="1"/>
        <v>107</v>
      </c>
      <c r="I14" s="52">
        <f t="shared" si="1"/>
        <v>126</v>
      </c>
      <c r="J14" s="81">
        <f t="shared" si="1"/>
        <v>96</v>
      </c>
      <c r="K14" s="66">
        <f t="shared" si="1"/>
        <v>210</v>
      </c>
      <c r="L14" s="52">
        <f t="shared" si="1"/>
        <v>92</v>
      </c>
      <c r="M14" s="59">
        <f t="shared" si="1"/>
        <v>118</v>
      </c>
      <c r="N14" s="88">
        <f t="shared" si="1"/>
        <v>87</v>
      </c>
      <c r="O14" s="52">
        <f t="shared" si="1"/>
        <v>184</v>
      </c>
      <c r="P14" s="52">
        <f t="shared" si="1"/>
        <v>82</v>
      </c>
      <c r="Q14" s="52">
        <f t="shared" si="1"/>
        <v>102</v>
      </c>
      <c r="R14" s="81">
        <f t="shared" si="1"/>
        <v>81</v>
      </c>
      <c r="S14" s="66">
        <f t="shared" si="1"/>
        <v>148</v>
      </c>
      <c r="T14" s="52">
        <f t="shared" si="1"/>
        <v>67</v>
      </c>
      <c r="U14" s="52">
        <f t="shared" si="1"/>
        <v>81</v>
      </c>
      <c r="V14" s="73">
        <f t="shared" si="1"/>
        <v>69</v>
      </c>
      <c r="W14" s="52">
        <f t="shared" si="1"/>
        <v>120</v>
      </c>
      <c r="X14" s="52">
        <f t="shared" si="1"/>
        <v>57</v>
      </c>
      <c r="Y14" s="59">
        <f t="shared" si="1"/>
        <v>63</v>
      </c>
      <c r="Z14" s="88">
        <f t="shared" si="1"/>
        <v>64</v>
      </c>
    </row>
    <row r="15" spans="1:26">
      <c r="A15" s="93" t="s">
        <v>182</v>
      </c>
      <c r="B15" s="134" t="s">
        <v>190</v>
      </c>
      <c r="C15" s="65">
        <v>60</v>
      </c>
      <c r="D15" s="63">
        <v>32</v>
      </c>
      <c r="E15" s="63">
        <v>28</v>
      </c>
      <c r="F15" s="80">
        <v>18</v>
      </c>
      <c r="G15" s="65">
        <v>55</v>
      </c>
      <c r="H15" s="63">
        <v>27</v>
      </c>
      <c r="I15" s="63">
        <v>28</v>
      </c>
      <c r="J15" s="80">
        <v>16</v>
      </c>
      <c r="K15" s="65">
        <v>51</v>
      </c>
      <c r="L15" s="51">
        <v>26</v>
      </c>
      <c r="M15" s="58">
        <v>25</v>
      </c>
      <c r="N15" s="87">
        <v>16</v>
      </c>
      <c r="O15" s="63">
        <v>36</v>
      </c>
      <c r="P15" s="63">
        <v>19</v>
      </c>
      <c r="Q15" s="63">
        <v>17</v>
      </c>
      <c r="R15" s="80">
        <v>15</v>
      </c>
      <c r="S15" s="65">
        <v>33</v>
      </c>
      <c r="T15" s="63">
        <v>17</v>
      </c>
      <c r="U15" s="63">
        <v>16</v>
      </c>
      <c r="V15" s="72">
        <v>13</v>
      </c>
      <c r="W15" s="51">
        <v>30</v>
      </c>
      <c r="X15" s="51">
        <v>15</v>
      </c>
      <c r="Y15" s="58">
        <v>15</v>
      </c>
      <c r="Z15" s="87">
        <v>12</v>
      </c>
    </row>
    <row r="16" spans="1:26">
      <c r="A16" s="93"/>
      <c r="B16" s="134" t="s">
        <v>99</v>
      </c>
      <c r="C16" s="65">
        <v>7</v>
      </c>
      <c r="D16" s="100">
        <v>2</v>
      </c>
      <c r="E16" s="100">
        <v>5</v>
      </c>
      <c r="F16" s="80">
        <v>3</v>
      </c>
      <c r="G16" s="65">
        <v>7</v>
      </c>
      <c r="H16" s="63">
        <v>2</v>
      </c>
      <c r="I16" s="63">
        <v>5</v>
      </c>
      <c r="J16" s="80">
        <v>3</v>
      </c>
      <c r="K16" s="65">
        <v>3</v>
      </c>
      <c r="L16" s="51">
        <v>0</v>
      </c>
      <c r="M16" s="58">
        <v>3</v>
      </c>
      <c r="N16" s="87">
        <v>2</v>
      </c>
      <c r="O16" s="70" t="s">
        <v>285</v>
      </c>
      <c r="P16" s="70"/>
      <c r="Q16" s="70"/>
      <c r="R16" s="70"/>
      <c r="S16" s="65">
        <v>2</v>
      </c>
      <c r="T16" s="63">
        <v>0</v>
      </c>
      <c r="U16" s="63">
        <v>2</v>
      </c>
      <c r="V16" s="72">
        <v>1</v>
      </c>
      <c r="W16" s="51">
        <v>2</v>
      </c>
      <c r="X16" s="51" t="s">
        <v>271</v>
      </c>
      <c r="Y16" s="58">
        <v>2</v>
      </c>
      <c r="Z16" s="87">
        <v>1</v>
      </c>
    </row>
    <row r="17" spans="1:26">
      <c r="A17" s="93"/>
      <c r="B17" s="134" t="s">
        <v>191</v>
      </c>
      <c r="C17" s="65">
        <v>10</v>
      </c>
      <c r="D17" s="100">
        <v>4</v>
      </c>
      <c r="E17" s="100">
        <v>6</v>
      </c>
      <c r="F17" s="80">
        <v>4</v>
      </c>
      <c r="G17" s="65">
        <v>9</v>
      </c>
      <c r="H17" s="63">
        <v>4</v>
      </c>
      <c r="I17" s="63">
        <v>5</v>
      </c>
      <c r="J17" s="80">
        <v>3</v>
      </c>
      <c r="K17" s="65">
        <v>7</v>
      </c>
      <c r="L17" s="51">
        <v>3</v>
      </c>
      <c r="M17" s="58">
        <v>4</v>
      </c>
      <c r="N17" s="87">
        <v>3</v>
      </c>
      <c r="O17" s="70"/>
      <c r="P17" s="70"/>
      <c r="Q17" s="70"/>
      <c r="R17" s="70"/>
      <c r="S17" s="65">
        <v>6</v>
      </c>
      <c r="T17" s="63">
        <v>3</v>
      </c>
      <c r="U17" s="63">
        <v>3</v>
      </c>
      <c r="V17" s="72">
        <v>3</v>
      </c>
      <c r="W17" s="51">
        <v>6</v>
      </c>
      <c r="X17" s="51">
        <v>3</v>
      </c>
      <c r="Y17" s="58">
        <v>3</v>
      </c>
      <c r="Z17" s="87">
        <v>3</v>
      </c>
    </row>
    <row r="18" spans="1:26">
      <c r="A18" s="93"/>
      <c r="B18" s="134" t="s">
        <v>193</v>
      </c>
      <c r="C18" s="65">
        <v>31</v>
      </c>
      <c r="D18" s="63">
        <v>15</v>
      </c>
      <c r="E18" s="63">
        <v>16</v>
      </c>
      <c r="F18" s="80">
        <v>9</v>
      </c>
      <c r="G18" s="65">
        <v>30</v>
      </c>
      <c r="H18" s="63">
        <v>14</v>
      </c>
      <c r="I18" s="63">
        <v>16</v>
      </c>
      <c r="J18" s="80">
        <v>10</v>
      </c>
      <c r="K18" s="65">
        <v>23</v>
      </c>
      <c r="L18" s="51">
        <v>9</v>
      </c>
      <c r="M18" s="58">
        <v>14</v>
      </c>
      <c r="N18" s="87">
        <v>9</v>
      </c>
      <c r="O18" s="63">
        <v>29</v>
      </c>
      <c r="P18" s="63">
        <v>11</v>
      </c>
      <c r="Q18" s="63">
        <v>18</v>
      </c>
      <c r="R18" s="80">
        <v>13</v>
      </c>
      <c r="S18" s="65">
        <v>19</v>
      </c>
      <c r="T18" s="63">
        <v>7</v>
      </c>
      <c r="U18" s="63">
        <v>12</v>
      </c>
      <c r="V18" s="72">
        <v>9</v>
      </c>
      <c r="W18" s="51">
        <v>13</v>
      </c>
      <c r="X18" s="51">
        <v>5</v>
      </c>
      <c r="Y18" s="58">
        <v>8</v>
      </c>
      <c r="Z18" s="87">
        <v>7</v>
      </c>
    </row>
    <row r="19" spans="1:26">
      <c r="A19" s="93"/>
      <c r="B19" s="134" t="s">
        <v>17</v>
      </c>
      <c r="C19" s="65">
        <v>13</v>
      </c>
      <c r="D19" s="63">
        <v>7</v>
      </c>
      <c r="E19" s="63">
        <v>6</v>
      </c>
      <c r="F19" s="80">
        <v>6</v>
      </c>
      <c r="G19" s="65">
        <v>13</v>
      </c>
      <c r="H19" s="63">
        <v>7</v>
      </c>
      <c r="I19" s="63">
        <v>6</v>
      </c>
      <c r="J19" s="80">
        <v>6</v>
      </c>
      <c r="K19" s="65">
        <v>13</v>
      </c>
      <c r="L19" s="51">
        <v>7</v>
      </c>
      <c r="M19" s="58">
        <v>6</v>
      </c>
      <c r="N19" s="87">
        <v>6</v>
      </c>
      <c r="O19" s="63">
        <v>12</v>
      </c>
      <c r="P19" s="63">
        <v>7</v>
      </c>
      <c r="Q19" s="63">
        <v>5</v>
      </c>
      <c r="R19" s="80">
        <v>5</v>
      </c>
      <c r="S19" s="65">
        <v>10</v>
      </c>
      <c r="T19" s="63">
        <v>6</v>
      </c>
      <c r="U19" s="63">
        <v>4</v>
      </c>
      <c r="V19" s="72">
        <v>6</v>
      </c>
      <c r="W19" s="51">
        <v>10</v>
      </c>
      <c r="X19" s="51">
        <v>6</v>
      </c>
      <c r="Y19" s="58">
        <v>4</v>
      </c>
      <c r="Z19" s="87">
        <v>6</v>
      </c>
    </row>
    <row r="20" spans="1:26">
      <c r="A20" s="93"/>
      <c r="B20" s="134" t="s">
        <v>194</v>
      </c>
      <c r="C20" s="65">
        <v>15</v>
      </c>
      <c r="D20" s="63">
        <v>8</v>
      </c>
      <c r="E20" s="63">
        <v>7</v>
      </c>
      <c r="F20" s="80">
        <v>4</v>
      </c>
      <c r="G20" s="65">
        <v>14</v>
      </c>
      <c r="H20" s="63">
        <v>7</v>
      </c>
      <c r="I20" s="63">
        <v>7</v>
      </c>
      <c r="J20" s="80">
        <v>4</v>
      </c>
      <c r="K20" s="65">
        <v>12</v>
      </c>
      <c r="L20" s="51">
        <v>6</v>
      </c>
      <c r="M20" s="58">
        <v>6</v>
      </c>
      <c r="N20" s="87">
        <v>4</v>
      </c>
      <c r="O20" s="63">
        <v>9</v>
      </c>
      <c r="P20" s="63">
        <v>5</v>
      </c>
      <c r="Q20" s="63">
        <v>4</v>
      </c>
      <c r="R20" s="80">
        <v>4</v>
      </c>
      <c r="S20" s="65">
        <v>10</v>
      </c>
      <c r="T20" s="63">
        <v>5</v>
      </c>
      <c r="U20" s="63">
        <v>5</v>
      </c>
      <c r="V20" s="72">
        <v>5</v>
      </c>
      <c r="W20" s="51">
        <v>7</v>
      </c>
      <c r="X20" s="51">
        <v>3</v>
      </c>
      <c r="Y20" s="58">
        <v>4</v>
      </c>
      <c r="Z20" s="87">
        <v>4</v>
      </c>
    </row>
    <row r="21" spans="1:26">
      <c r="A21" s="94"/>
      <c r="B21" s="135"/>
      <c r="C21" s="66">
        <f>SUM(C15:C20)</f>
        <v>136</v>
      </c>
      <c r="D21" s="52">
        <v>68</v>
      </c>
      <c r="E21" s="52">
        <v>68</v>
      </c>
      <c r="F21" s="81">
        <f t="shared" ref="F21:Z21" si="2">SUM(F15:F20)</f>
        <v>44</v>
      </c>
      <c r="G21" s="66">
        <f t="shared" si="2"/>
        <v>128</v>
      </c>
      <c r="H21" s="52">
        <f t="shared" si="2"/>
        <v>61</v>
      </c>
      <c r="I21" s="52">
        <f t="shared" si="2"/>
        <v>67</v>
      </c>
      <c r="J21" s="81">
        <f t="shared" si="2"/>
        <v>42</v>
      </c>
      <c r="K21" s="66">
        <f t="shared" si="2"/>
        <v>109</v>
      </c>
      <c r="L21" s="52">
        <f t="shared" si="2"/>
        <v>51</v>
      </c>
      <c r="M21" s="59">
        <f t="shared" si="2"/>
        <v>58</v>
      </c>
      <c r="N21" s="88">
        <f t="shared" si="2"/>
        <v>40</v>
      </c>
      <c r="O21" s="52">
        <f t="shared" si="2"/>
        <v>86</v>
      </c>
      <c r="P21" s="52">
        <f t="shared" si="2"/>
        <v>42</v>
      </c>
      <c r="Q21" s="52">
        <f t="shared" si="2"/>
        <v>44</v>
      </c>
      <c r="R21" s="81">
        <f t="shared" si="2"/>
        <v>37</v>
      </c>
      <c r="S21" s="66">
        <f t="shared" si="2"/>
        <v>80</v>
      </c>
      <c r="T21" s="52">
        <f t="shared" si="2"/>
        <v>38</v>
      </c>
      <c r="U21" s="52">
        <f t="shared" si="2"/>
        <v>42</v>
      </c>
      <c r="V21" s="73">
        <f t="shared" si="2"/>
        <v>37</v>
      </c>
      <c r="W21" s="52">
        <f t="shared" si="2"/>
        <v>68</v>
      </c>
      <c r="X21" s="52">
        <f t="shared" si="2"/>
        <v>32</v>
      </c>
      <c r="Y21" s="59">
        <f t="shared" si="2"/>
        <v>36</v>
      </c>
      <c r="Z21" s="88">
        <f t="shared" si="2"/>
        <v>33</v>
      </c>
    </row>
    <row r="22" spans="1:26">
      <c r="A22" s="93" t="s">
        <v>87</v>
      </c>
      <c r="B22" s="134" t="s">
        <v>195</v>
      </c>
      <c r="C22" s="65">
        <v>57</v>
      </c>
      <c r="D22" s="63">
        <v>25</v>
      </c>
      <c r="E22" s="63">
        <v>32</v>
      </c>
      <c r="F22" s="80">
        <v>18</v>
      </c>
      <c r="G22" s="65">
        <v>53</v>
      </c>
      <c r="H22" s="63">
        <v>21</v>
      </c>
      <c r="I22" s="63">
        <v>32</v>
      </c>
      <c r="J22" s="80">
        <v>19</v>
      </c>
      <c r="K22" s="65">
        <v>48</v>
      </c>
      <c r="L22" s="51">
        <v>20</v>
      </c>
      <c r="M22" s="58">
        <v>28</v>
      </c>
      <c r="N22" s="87">
        <v>20</v>
      </c>
      <c r="O22" s="63">
        <v>55</v>
      </c>
      <c r="P22" s="63">
        <v>20</v>
      </c>
      <c r="Q22" s="63">
        <v>35</v>
      </c>
      <c r="R22" s="80">
        <v>26</v>
      </c>
      <c r="S22" s="65">
        <v>34</v>
      </c>
      <c r="T22" s="63">
        <v>15</v>
      </c>
      <c r="U22" s="63">
        <v>19</v>
      </c>
      <c r="V22" s="72">
        <v>18</v>
      </c>
      <c r="W22" s="51">
        <v>29</v>
      </c>
      <c r="X22" s="51">
        <v>11</v>
      </c>
      <c r="Y22" s="58">
        <v>18</v>
      </c>
      <c r="Z22" s="87">
        <v>17</v>
      </c>
    </row>
    <row r="23" spans="1:26">
      <c r="A23" s="93"/>
      <c r="B23" s="134" t="s">
        <v>174</v>
      </c>
      <c r="C23" s="65">
        <v>18</v>
      </c>
      <c r="D23" s="63">
        <v>8</v>
      </c>
      <c r="E23" s="63">
        <v>10</v>
      </c>
      <c r="F23" s="80">
        <v>8</v>
      </c>
      <c r="G23" s="65">
        <v>12</v>
      </c>
      <c r="H23" s="63">
        <v>3</v>
      </c>
      <c r="I23" s="63">
        <v>9</v>
      </c>
      <c r="J23" s="80">
        <v>6</v>
      </c>
      <c r="K23" s="65">
        <v>12</v>
      </c>
      <c r="L23" s="51">
        <v>2</v>
      </c>
      <c r="M23" s="58">
        <v>10</v>
      </c>
      <c r="N23" s="87">
        <v>6</v>
      </c>
      <c r="O23" s="70" t="s">
        <v>286</v>
      </c>
      <c r="P23" s="70"/>
      <c r="Q23" s="70"/>
      <c r="R23" s="70"/>
      <c r="S23" s="65">
        <v>11</v>
      </c>
      <c r="T23" s="63">
        <v>4</v>
      </c>
      <c r="U23" s="63">
        <v>7</v>
      </c>
      <c r="V23" s="72">
        <v>6</v>
      </c>
      <c r="W23" s="51">
        <v>12</v>
      </c>
      <c r="X23" s="51">
        <v>5</v>
      </c>
      <c r="Y23" s="58">
        <v>7</v>
      </c>
      <c r="Z23" s="87">
        <v>6</v>
      </c>
    </row>
    <row r="24" spans="1:26">
      <c r="A24" s="93"/>
      <c r="B24" s="134" t="s">
        <v>196</v>
      </c>
      <c r="C24" s="65">
        <v>20</v>
      </c>
      <c r="D24" s="63">
        <v>12</v>
      </c>
      <c r="E24" s="63">
        <v>8</v>
      </c>
      <c r="F24" s="80">
        <v>7</v>
      </c>
      <c r="G24" s="65">
        <v>21</v>
      </c>
      <c r="H24" s="63">
        <v>13</v>
      </c>
      <c r="I24" s="63">
        <v>8</v>
      </c>
      <c r="J24" s="80">
        <v>7</v>
      </c>
      <c r="K24" s="65">
        <v>19</v>
      </c>
      <c r="L24" s="51">
        <v>12</v>
      </c>
      <c r="M24" s="58">
        <v>7</v>
      </c>
      <c r="N24" s="87">
        <v>6</v>
      </c>
      <c r="O24" s="63">
        <v>17</v>
      </c>
      <c r="P24" s="63">
        <v>10</v>
      </c>
      <c r="Q24" s="63">
        <v>7</v>
      </c>
      <c r="R24" s="80">
        <v>6</v>
      </c>
      <c r="S24" s="65">
        <v>13</v>
      </c>
      <c r="T24" s="63">
        <v>7</v>
      </c>
      <c r="U24" s="63">
        <v>6</v>
      </c>
      <c r="V24" s="72">
        <v>6</v>
      </c>
      <c r="W24" s="51">
        <v>11</v>
      </c>
      <c r="X24" s="51">
        <v>6</v>
      </c>
      <c r="Y24" s="58">
        <v>5</v>
      </c>
      <c r="Z24" s="87">
        <v>6</v>
      </c>
    </row>
    <row r="25" spans="1:26">
      <c r="A25" s="93"/>
      <c r="B25" s="134" t="s">
        <v>197</v>
      </c>
      <c r="C25" s="65">
        <v>23</v>
      </c>
      <c r="D25" s="63">
        <v>12</v>
      </c>
      <c r="E25" s="63">
        <v>11</v>
      </c>
      <c r="F25" s="80">
        <v>6</v>
      </c>
      <c r="G25" s="65">
        <v>15</v>
      </c>
      <c r="H25" s="63">
        <v>7</v>
      </c>
      <c r="I25" s="63">
        <v>8</v>
      </c>
      <c r="J25" s="80">
        <v>5</v>
      </c>
      <c r="K25" s="65">
        <v>14</v>
      </c>
      <c r="L25" s="51">
        <v>7</v>
      </c>
      <c r="M25" s="58">
        <v>7</v>
      </c>
      <c r="N25" s="87">
        <v>5</v>
      </c>
      <c r="O25" s="63">
        <v>11</v>
      </c>
      <c r="P25" s="63">
        <v>5</v>
      </c>
      <c r="Q25" s="63">
        <v>6</v>
      </c>
      <c r="R25" s="80">
        <v>5</v>
      </c>
      <c r="S25" s="65">
        <v>13</v>
      </c>
      <c r="T25" s="63">
        <v>6</v>
      </c>
      <c r="U25" s="63">
        <v>7</v>
      </c>
      <c r="V25" s="72">
        <v>5</v>
      </c>
      <c r="W25" s="51">
        <v>11</v>
      </c>
      <c r="X25" s="51">
        <v>5</v>
      </c>
      <c r="Y25" s="58">
        <v>6</v>
      </c>
      <c r="Z25" s="87">
        <v>5</v>
      </c>
    </row>
    <row r="26" spans="1:26">
      <c r="A26" s="93"/>
      <c r="B26" s="134" t="s">
        <v>18</v>
      </c>
      <c r="C26" s="65">
        <v>27</v>
      </c>
      <c r="D26" s="63">
        <v>9</v>
      </c>
      <c r="E26" s="63">
        <v>18</v>
      </c>
      <c r="F26" s="80">
        <v>8</v>
      </c>
      <c r="G26" s="65">
        <v>19</v>
      </c>
      <c r="H26" s="63">
        <v>9</v>
      </c>
      <c r="I26" s="63">
        <v>10</v>
      </c>
      <c r="J26" s="80">
        <v>8</v>
      </c>
      <c r="K26" s="65">
        <v>21</v>
      </c>
      <c r="L26" s="51">
        <v>10</v>
      </c>
      <c r="M26" s="58">
        <v>11</v>
      </c>
      <c r="N26" s="87">
        <v>8</v>
      </c>
      <c r="O26" s="63">
        <v>24</v>
      </c>
      <c r="P26" s="63">
        <v>12</v>
      </c>
      <c r="Q26" s="63">
        <v>12</v>
      </c>
      <c r="R26" s="80">
        <v>6</v>
      </c>
      <c r="S26" s="65">
        <v>21</v>
      </c>
      <c r="T26" s="63">
        <v>8</v>
      </c>
      <c r="U26" s="63">
        <v>13</v>
      </c>
      <c r="V26" s="72">
        <v>7</v>
      </c>
      <c r="W26" s="51">
        <v>22</v>
      </c>
      <c r="X26" s="51">
        <v>12</v>
      </c>
      <c r="Y26" s="58">
        <v>10</v>
      </c>
      <c r="Z26" s="87">
        <v>5</v>
      </c>
    </row>
    <row r="27" spans="1:26">
      <c r="A27" s="93"/>
      <c r="B27" s="134" t="s">
        <v>199</v>
      </c>
      <c r="C27" s="65">
        <v>19</v>
      </c>
      <c r="D27" s="63">
        <v>11</v>
      </c>
      <c r="E27" s="63">
        <v>8</v>
      </c>
      <c r="F27" s="80">
        <v>6</v>
      </c>
      <c r="G27" s="65">
        <v>10</v>
      </c>
      <c r="H27" s="63">
        <v>5</v>
      </c>
      <c r="I27" s="63">
        <v>5</v>
      </c>
      <c r="J27" s="80">
        <v>5</v>
      </c>
      <c r="K27" s="65">
        <v>10</v>
      </c>
      <c r="L27" s="51">
        <v>3</v>
      </c>
      <c r="M27" s="58">
        <v>7</v>
      </c>
      <c r="N27" s="87">
        <v>7</v>
      </c>
      <c r="O27" s="63">
        <v>10</v>
      </c>
      <c r="P27" s="63">
        <v>4</v>
      </c>
      <c r="Q27" s="63">
        <v>6</v>
      </c>
      <c r="R27" s="80">
        <v>6</v>
      </c>
      <c r="S27" s="65">
        <v>7</v>
      </c>
      <c r="T27" s="63">
        <v>2</v>
      </c>
      <c r="U27" s="63">
        <v>5</v>
      </c>
      <c r="V27" s="72">
        <v>5</v>
      </c>
      <c r="W27" s="51">
        <v>8</v>
      </c>
      <c r="X27" s="51">
        <v>3</v>
      </c>
      <c r="Y27" s="58">
        <v>5</v>
      </c>
      <c r="Z27" s="87">
        <v>5</v>
      </c>
    </row>
    <row r="28" spans="1:26">
      <c r="A28" s="93"/>
      <c r="B28" s="134" t="s">
        <v>201</v>
      </c>
      <c r="C28" s="65">
        <v>19</v>
      </c>
      <c r="D28" s="63">
        <v>11</v>
      </c>
      <c r="E28" s="63">
        <v>8</v>
      </c>
      <c r="F28" s="80">
        <v>10</v>
      </c>
      <c r="G28" s="65">
        <v>22</v>
      </c>
      <c r="H28" s="63">
        <v>12</v>
      </c>
      <c r="I28" s="63">
        <v>10</v>
      </c>
      <c r="J28" s="80">
        <v>10</v>
      </c>
      <c r="K28" s="65">
        <v>22</v>
      </c>
      <c r="L28" s="51">
        <v>10</v>
      </c>
      <c r="M28" s="58">
        <v>12</v>
      </c>
      <c r="N28" s="87">
        <v>8</v>
      </c>
      <c r="O28" s="63">
        <v>19</v>
      </c>
      <c r="P28" s="63">
        <v>7</v>
      </c>
      <c r="Q28" s="63">
        <v>12</v>
      </c>
      <c r="R28" s="80">
        <v>8</v>
      </c>
      <c r="S28" s="65">
        <v>17</v>
      </c>
      <c r="T28" s="63">
        <v>7</v>
      </c>
      <c r="U28" s="63">
        <v>10</v>
      </c>
      <c r="V28" s="72">
        <v>6</v>
      </c>
      <c r="W28" s="51">
        <v>15</v>
      </c>
      <c r="X28" s="51">
        <v>6</v>
      </c>
      <c r="Y28" s="58">
        <v>9</v>
      </c>
      <c r="Z28" s="87">
        <v>6</v>
      </c>
    </row>
    <row r="29" spans="1:26">
      <c r="A29" s="93"/>
      <c r="B29" s="134" t="s">
        <v>171</v>
      </c>
      <c r="C29" s="65">
        <v>0</v>
      </c>
      <c r="D29" s="63">
        <v>0</v>
      </c>
      <c r="E29" s="63">
        <v>0</v>
      </c>
      <c r="F29" s="80">
        <v>0</v>
      </c>
      <c r="G29" s="65">
        <v>0</v>
      </c>
      <c r="H29" s="63">
        <v>0</v>
      </c>
      <c r="I29" s="63">
        <v>0</v>
      </c>
      <c r="J29" s="80">
        <v>0</v>
      </c>
      <c r="K29" s="65">
        <v>0</v>
      </c>
      <c r="L29" s="51">
        <v>0</v>
      </c>
      <c r="M29" s="58">
        <v>0</v>
      </c>
      <c r="N29" s="87">
        <v>0</v>
      </c>
      <c r="O29" s="63">
        <v>0</v>
      </c>
      <c r="P29" s="63">
        <v>0</v>
      </c>
      <c r="Q29" s="63">
        <v>0</v>
      </c>
      <c r="R29" s="80">
        <v>0</v>
      </c>
      <c r="S29" s="65">
        <v>0</v>
      </c>
      <c r="T29" s="63">
        <v>0</v>
      </c>
      <c r="U29" s="63">
        <v>0</v>
      </c>
      <c r="V29" s="72">
        <v>0</v>
      </c>
      <c r="W29" s="51">
        <v>0</v>
      </c>
      <c r="X29" s="51">
        <v>0</v>
      </c>
      <c r="Y29" s="58">
        <v>0</v>
      </c>
      <c r="Z29" s="87">
        <v>0</v>
      </c>
    </row>
    <row r="30" spans="1:26">
      <c r="A30" s="93"/>
      <c r="B30" s="134" t="s">
        <v>202</v>
      </c>
      <c r="C30" s="65">
        <v>0</v>
      </c>
      <c r="D30" s="63">
        <v>0</v>
      </c>
      <c r="E30" s="63">
        <v>0</v>
      </c>
      <c r="F30" s="80">
        <v>0</v>
      </c>
      <c r="G30" s="65">
        <v>0</v>
      </c>
      <c r="H30" s="63">
        <v>0</v>
      </c>
      <c r="I30" s="63">
        <v>0</v>
      </c>
      <c r="J30" s="80">
        <v>0</v>
      </c>
      <c r="K30" s="65">
        <v>0</v>
      </c>
      <c r="L30" s="51">
        <v>0</v>
      </c>
      <c r="M30" s="58">
        <v>0</v>
      </c>
      <c r="N30" s="87">
        <v>0</v>
      </c>
      <c r="O30" s="63">
        <v>0</v>
      </c>
      <c r="P30" s="63">
        <v>0</v>
      </c>
      <c r="Q30" s="63">
        <v>0</v>
      </c>
      <c r="R30" s="80">
        <v>0</v>
      </c>
      <c r="S30" s="65">
        <v>0</v>
      </c>
      <c r="T30" s="63">
        <v>0</v>
      </c>
      <c r="U30" s="63">
        <v>0</v>
      </c>
      <c r="V30" s="72">
        <v>0</v>
      </c>
      <c r="W30" s="51">
        <v>0</v>
      </c>
      <c r="X30" s="51">
        <v>0</v>
      </c>
      <c r="Y30" s="58">
        <v>0</v>
      </c>
      <c r="Z30" s="87">
        <v>0</v>
      </c>
    </row>
    <row r="31" spans="1:26">
      <c r="A31" s="93"/>
      <c r="B31" s="134" t="s">
        <v>122</v>
      </c>
      <c r="C31" s="65">
        <v>37</v>
      </c>
      <c r="D31" s="63">
        <v>15</v>
      </c>
      <c r="E31" s="63">
        <v>22</v>
      </c>
      <c r="F31" s="80">
        <v>9</v>
      </c>
      <c r="G31" s="65">
        <v>32</v>
      </c>
      <c r="H31" s="63">
        <v>14</v>
      </c>
      <c r="I31" s="63">
        <v>18</v>
      </c>
      <c r="J31" s="80">
        <v>9</v>
      </c>
      <c r="K31" s="65">
        <v>27</v>
      </c>
      <c r="L31" s="51">
        <v>11</v>
      </c>
      <c r="M31" s="58">
        <v>16</v>
      </c>
      <c r="N31" s="87">
        <v>9</v>
      </c>
      <c r="O31" s="63">
        <v>21</v>
      </c>
      <c r="P31" s="63">
        <v>7</v>
      </c>
      <c r="Q31" s="63">
        <v>14</v>
      </c>
      <c r="R31" s="80">
        <v>8</v>
      </c>
      <c r="S31" s="65">
        <v>19</v>
      </c>
      <c r="T31" s="63">
        <v>7</v>
      </c>
      <c r="U31" s="63">
        <v>12</v>
      </c>
      <c r="V31" s="72">
        <v>8</v>
      </c>
      <c r="W31" s="51">
        <v>19</v>
      </c>
      <c r="X31" s="51">
        <v>7</v>
      </c>
      <c r="Y31" s="58">
        <v>12</v>
      </c>
      <c r="Z31" s="87">
        <v>8</v>
      </c>
    </row>
    <row r="32" spans="1:26">
      <c r="A32" s="93"/>
      <c r="B32" s="134" t="s">
        <v>203</v>
      </c>
      <c r="C32" s="65">
        <v>42</v>
      </c>
      <c r="D32" s="63">
        <v>18</v>
      </c>
      <c r="E32" s="63">
        <v>24</v>
      </c>
      <c r="F32" s="80">
        <v>16</v>
      </c>
      <c r="G32" s="65">
        <v>36</v>
      </c>
      <c r="H32" s="63">
        <v>18</v>
      </c>
      <c r="I32" s="63">
        <v>18</v>
      </c>
      <c r="J32" s="80">
        <v>16</v>
      </c>
      <c r="K32" s="65">
        <v>26</v>
      </c>
      <c r="L32" s="51">
        <v>12</v>
      </c>
      <c r="M32" s="58">
        <v>14</v>
      </c>
      <c r="N32" s="87">
        <v>12</v>
      </c>
      <c r="O32" s="63">
        <v>23</v>
      </c>
      <c r="P32" s="63">
        <v>10</v>
      </c>
      <c r="Q32" s="63">
        <v>13</v>
      </c>
      <c r="R32" s="80">
        <v>12</v>
      </c>
      <c r="S32" s="65">
        <v>15</v>
      </c>
      <c r="T32" s="63">
        <v>7</v>
      </c>
      <c r="U32" s="63">
        <v>8</v>
      </c>
      <c r="V32" s="72">
        <v>8</v>
      </c>
      <c r="W32" s="51">
        <v>11</v>
      </c>
      <c r="X32" s="51">
        <v>5</v>
      </c>
      <c r="Y32" s="58">
        <v>6</v>
      </c>
      <c r="Z32" s="87">
        <v>5</v>
      </c>
    </row>
    <row r="33" spans="1:26">
      <c r="A33" s="94"/>
      <c r="B33" s="135"/>
      <c r="C33" s="66">
        <f t="shared" ref="C33:Z33" si="3">SUM(C22:C32)</f>
        <v>262</v>
      </c>
      <c r="D33" s="52">
        <f t="shared" si="3"/>
        <v>121</v>
      </c>
      <c r="E33" s="52">
        <f t="shared" si="3"/>
        <v>141</v>
      </c>
      <c r="F33" s="81">
        <f t="shared" si="3"/>
        <v>88</v>
      </c>
      <c r="G33" s="66">
        <f t="shared" si="3"/>
        <v>220</v>
      </c>
      <c r="H33" s="52">
        <f t="shared" si="3"/>
        <v>102</v>
      </c>
      <c r="I33" s="52">
        <f t="shared" si="3"/>
        <v>118</v>
      </c>
      <c r="J33" s="81">
        <f t="shared" si="3"/>
        <v>85</v>
      </c>
      <c r="K33" s="66">
        <f t="shared" si="3"/>
        <v>199</v>
      </c>
      <c r="L33" s="52">
        <f t="shared" si="3"/>
        <v>87</v>
      </c>
      <c r="M33" s="59">
        <f t="shared" si="3"/>
        <v>112</v>
      </c>
      <c r="N33" s="88">
        <f t="shared" si="3"/>
        <v>81</v>
      </c>
      <c r="O33" s="52">
        <f t="shared" si="3"/>
        <v>180</v>
      </c>
      <c r="P33" s="52">
        <f t="shared" si="3"/>
        <v>75</v>
      </c>
      <c r="Q33" s="52">
        <f t="shared" si="3"/>
        <v>105</v>
      </c>
      <c r="R33" s="81">
        <f t="shared" si="3"/>
        <v>77</v>
      </c>
      <c r="S33" s="66">
        <f t="shared" si="3"/>
        <v>150</v>
      </c>
      <c r="T33" s="52">
        <f t="shared" si="3"/>
        <v>63</v>
      </c>
      <c r="U33" s="52">
        <f t="shared" si="3"/>
        <v>87</v>
      </c>
      <c r="V33" s="73">
        <f t="shared" si="3"/>
        <v>69</v>
      </c>
      <c r="W33" s="52">
        <f t="shared" si="3"/>
        <v>138</v>
      </c>
      <c r="X33" s="52">
        <f t="shared" si="3"/>
        <v>60</v>
      </c>
      <c r="Y33" s="59">
        <f t="shared" si="3"/>
        <v>78</v>
      </c>
      <c r="Z33" s="88">
        <f t="shared" si="3"/>
        <v>63</v>
      </c>
    </row>
    <row r="34" spans="1:26">
      <c r="A34" s="93" t="s">
        <v>200</v>
      </c>
      <c r="B34" s="134" t="s">
        <v>192</v>
      </c>
      <c r="C34" s="65">
        <v>23</v>
      </c>
      <c r="D34" s="63">
        <v>10</v>
      </c>
      <c r="E34" s="63">
        <v>13</v>
      </c>
      <c r="F34" s="80">
        <v>7</v>
      </c>
      <c r="G34" s="65">
        <v>18</v>
      </c>
      <c r="H34" s="63">
        <v>8</v>
      </c>
      <c r="I34" s="63">
        <v>10</v>
      </c>
      <c r="J34" s="80">
        <v>7</v>
      </c>
      <c r="K34" s="65">
        <v>15</v>
      </c>
      <c r="L34" s="51">
        <v>7</v>
      </c>
      <c r="M34" s="58">
        <v>8</v>
      </c>
      <c r="N34" s="87">
        <v>7</v>
      </c>
      <c r="O34" s="63">
        <v>14</v>
      </c>
      <c r="P34" s="63">
        <v>7</v>
      </c>
      <c r="Q34" s="63">
        <v>7</v>
      </c>
      <c r="R34" s="80">
        <v>7</v>
      </c>
      <c r="S34" s="65">
        <v>12</v>
      </c>
      <c r="T34" s="63">
        <v>6</v>
      </c>
      <c r="U34" s="63">
        <v>6</v>
      </c>
      <c r="V34" s="72">
        <v>6</v>
      </c>
      <c r="W34" s="51">
        <v>7</v>
      </c>
      <c r="X34" s="51">
        <v>3</v>
      </c>
      <c r="Y34" s="58">
        <v>4</v>
      </c>
      <c r="Z34" s="87">
        <v>6</v>
      </c>
    </row>
    <row r="35" spans="1:26">
      <c r="A35" s="93"/>
      <c r="B35" s="134" t="s">
        <v>205</v>
      </c>
      <c r="C35" s="65">
        <v>21</v>
      </c>
      <c r="D35" s="63">
        <v>10</v>
      </c>
      <c r="E35" s="63">
        <v>11</v>
      </c>
      <c r="F35" s="80">
        <v>7</v>
      </c>
      <c r="G35" s="65">
        <v>19</v>
      </c>
      <c r="H35" s="63">
        <v>9</v>
      </c>
      <c r="I35" s="63">
        <v>10</v>
      </c>
      <c r="J35" s="80">
        <v>7</v>
      </c>
      <c r="K35" s="65">
        <v>13</v>
      </c>
      <c r="L35" s="51">
        <v>6</v>
      </c>
      <c r="M35" s="58">
        <v>7</v>
      </c>
      <c r="N35" s="87">
        <v>4</v>
      </c>
      <c r="O35" s="63">
        <v>12</v>
      </c>
      <c r="P35" s="63">
        <v>7</v>
      </c>
      <c r="Q35" s="63">
        <v>5</v>
      </c>
      <c r="R35" s="80">
        <v>4</v>
      </c>
      <c r="S35" s="65">
        <v>9</v>
      </c>
      <c r="T35" s="63">
        <v>4</v>
      </c>
      <c r="U35" s="63">
        <v>5</v>
      </c>
      <c r="V35" s="72">
        <v>5</v>
      </c>
      <c r="W35" s="51">
        <v>6</v>
      </c>
      <c r="X35" s="51">
        <v>2</v>
      </c>
      <c r="Y35" s="58">
        <v>4</v>
      </c>
      <c r="Z35" s="87">
        <v>3</v>
      </c>
    </row>
    <row r="36" spans="1:26">
      <c r="A36" s="93"/>
      <c r="B36" s="134" t="s">
        <v>177</v>
      </c>
      <c r="C36" s="65">
        <v>16</v>
      </c>
      <c r="D36" s="63">
        <v>7</v>
      </c>
      <c r="E36" s="63">
        <v>9</v>
      </c>
      <c r="F36" s="80">
        <v>5</v>
      </c>
      <c r="G36" s="65">
        <v>14</v>
      </c>
      <c r="H36" s="63">
        <v>7</v>
      </c>
      <c r="I36" s="63">
        <v>7</v>
      </c>
      <c r="J36" s="80">
        <v>5</v>
      </c>
      <c r="K36" s="65">
        <v>11</v>
      </c>
      <c r="L36" s="51">
        <v>5</v>
      </c>
      <c r="M36" s="58">
        <v>6</v>
      </c>
      <c r="N36" s="87">
        <v>5</v>
      </c>
      <c r="O36" s="63">
        <v>11</v>
      </c>
      <c r="P36" s="63">
        <v>5</v>
      </c>
      <c r="Q36" s="63">
        <v>6</v>
      </c>
      <c r="R36" s="80">
        <v>5</v>
      </c>
      <c r="S36" s="65">
        <v>14</v>
      </c>
      <c r="T36" s="63">
        <v>8</v>
      </c>
      <c r="U36" s="63">
        <v>6</v>
      </c>
      <c r="V36" s="72">
        <v>4</v>
      </c>
      <c r="W36" s="51">
        <v>11</v>
      </c>
      <c r="X36" s="51">
        <v>6</v>
      </c>
      <c r="Y36" s="58">
        <v>5</v>
      </c>
      <c r="Z36" s="87">
        <v>4</v>
      </c>
    </row>
    <row r="37" spans="1:26">
      <c r="A37" s="93"/>
      <c r="B37" s="134" t="s">
        <v>206</v>
      </c>
      <c r="C37" s="65">
        <v>21</v>
      </c>
      <c r="D37" s="63">
        <v>11</v>
      </c>
      <c r="E37" s="63">
        <v>10</v>
      </c>
      <c r="F37" s="80">
        <v>8</v>
      </c>
      <c r="G37" s="65">
        <v>19</v>
      </c>
      <c r="H37" s="63">
        <v>9</v>
      </c>
      <c r="I37" s="63">
        <v>10</v>
      </c>
      <c r="J37" s="80">
        <v>7</v>
      </c>
      <c r="K37" s="65">
        <v>18</v>
      </c>
      <c r="L37" s="51">
        <v>9</v>
      </c>
      <c r="M37" s="58">
        <v>9</v>
      </c>
      <c r="N37" s="87">
        <v>7</v>
      </c>
      <c r="O37" s="63">
        <v>21</v>
      </c>
      <c r="P37" s="63">
        <v>10</v>
      </c>
      <c r="Q37" s="63">
        <v>11</v>
      </c>
      <c r="R37" s="80">
        <v>9</v>
      </c>
      <c r="S37" s="65">
        <v>12</v>
      </c>
      <c r="T37" s="63">
        <v>6</v>
      </c>
      <c r="U37" s="63">
        <v>6</v>
      </c>
      <c r="V37" s="72">
        <v>5</v>
      </c>
      <c r="W37" s="51">
        <v>8</v>
      </c>
      <c r="X37" s="51">
        <v>5</v>
      </c>
      <c r="Y37" s="58">
        <v>3</v>
      </c>
      <c r="Z37" s="87">
        <v>3</v>
      </c>
    </row>
    <row r="38" spans="1:26">
      <c r="A38" s="93"/>
      <c r="B38" s="134" t="s">
        <v>207</v>
      </c>
      <c r="C38" s="65">
        <v>23</v>
      </c>
      <c r="D38" s="63">
        <v>10</v>
      </c>
      <c r="E38" s="63">
        <v>13</v>
      </c>
      <c r="F38" s="80">
        <v>6</v>
      </c>
      <c r="G38" s="65">
        <v>23</v>
      </c>
      <c r="H38" s="63">
        <v>9</v>
      </c>
      <c r="I38" s="63">
        <v>14</v>
      </c>
      <c r="J38" s="80">
        <v>6</v>
      </c>
      <c r="K38" s="65">
        <v>19</v>
      </c>
      <c r="L38" s="51">
        <v>7</v>
      </c>
      <c r="M38" s="58">
        <v>12</v>
      </c>
      <c r="N38" s="87">
        <v>6</v>
      </c>
      <c r="O38" s="63">
        <v>17</v>
      </c>
      <c r="P38" s="63">
        <v>8</v>
      </c>
      <c r="Q38" s="63">
        <v>9</v>
      </c>
      <c r="R38" s="80">
        <v>6</v>
      </c>
      <c r="S38" s="65">
        <v>22</v>
      </c>
      <c r="T38" s="63">
        <v>10</v>
      </c>
      <c r="U38" s="63">
        <v>12</v>
      </c>
      <c r="V38" s="72">
        <v>5</v>
      </c>
      <c r="W38" s="51">
        <v>19</v>
      </c>
      <c r="X38" s="51">
        <v>9</v>
      </c>
      <c r="Y38" s="58">
        <v>10</v>
      </c>
      <c r="Z38" s="87">
        <v>5</v>
      </c>
    </row>
    <row r="39" spans="1:26">
      <c r="A39" s="93"/>
      <c r="B39" s="134" t="s">
        <v>208</v>
      </c>
      <c r="C39" s="65">
        <v>13</v>
      </c>
      <c r="D39" s="63">
        <v>7</v>
      </c>
      <c r="E39" s="63">
        <v>6</v>
      </c>
      <c r="F39" s="80">
        <v>5</v>
      </c>
      <c r="G39" s="65">
        <v>6</v>
      </c>
      <c r="H39" s="63">
        <v>3</v>
      </c>
      <c r="I39" s="63">
        <v>3</v>
      </c>
      <c r="J39" s="80">
        <v>3</v>
      </c>
      <c r="K39" s="65">
        <v>6</v>
      </c>
      <c r="L39" s="51">
        <v>3</v>
      </c>
      <c r="M39" s="58">
        <v>3</v>
      </c>
      <c r="N39" s="87">
        <v>3</v>
      </c>
      <c r="O39" s="70" t="s">
        <v>225</v>
      </c>
      <c r="P39" s="70"/>
      <c r="Q39" s="70"/>
      <c r="R39" s="70"/>
      <c r="S39" s="65">
        <v>8</v>
      </c>
      <c r="T39" s="63">
        <v>4</v>
      </c>
      <c r="U39" s="63">
        <v>4</v>
      </c>
      <c r="V39" s="72">
        <v>3</v>
      </c>
      <c r="W39" s="51">
        <v>7</v>
      </c>
      <c r="X39" s="51">
        <v>3</v>
      </c>
      <c r="Y39" s="58">
        <v>4</v>
      </c>
      <c r="Z39" s="87">
        <v>3</v>
      </c>
    </row>
    <row r="40" spans="1:26">
      <c r="A40" s="93"/>
      <c r="B40" s="134" t="s">
        <v>187</v>
      </c>
      <c r="C40" s="65">
        <v>27</v>
      </c>
      <c r="D40" s="63">
        <v>12</v>
      </c>
      <c r="E40" s="63">
        <v>15</v>
      </c>
      <c r="F40" s="80">
        <v>11</v>
      </c>
      <c r="G40" s="65">
        <v>22</v>
      </c>
      <c r="H40" s="63">
        <v>11</v>
      </c>
      <c r="I40" s="63">
        <v>11</v>
      </c>
      <c r="J40" s="80">
        <v>10</v>
      </c>
      <c r="K40" s="65">
        <v>19</v>
      </c>
      <c r="L40" s="51">
        <v>8</v>
      </c>
      <c r="M40" s="58">
        <v>11</v>
      </c>
      <c r="N40" s="87">
        <v>8</v>
      </c>
      <c r="O40" s="63">
        <v>9</v>
      </c>
      <c r="P40" s="63">
        <v>5</v>
      </c>
      <c r="Q40" s="63">
        <v>4</v>
      </c>
      <c r="R40" s="80">
        <v>5</v>
      </c>
      <c r="S40" s="65">
        <v>11</v>
      </c>
      <c r="T40" s="63">
        <v>6</v>
      </c>
      <c r="U40" s="63">
        <v>5</v>
      </c>
      <c r="V40" s="72">
        <v>6</v>
      </c>
      <c r="W40" s="51">
        <v>8</v>
      </c>
      <c r="X40" s="51">
        <v>4</v>
      </c>
      <c r="Y40" s="58">
        <v>4</v>
      </c>
      <c r="Z40" s="87">
        <v>5</v>
      </c>
    </row>
    <row r="41" spans="1:26">
      <c r="A41" s="93"/>
      <c r="B41" s="134" t="s">
        <v>209</v>
      </c>
      <c r="C41" s="65">
        <v>16</v>
      </c>
      <c r="D41" s="63">
        <v>7</v>
      </c>
      <c r="E41" s="63">
        <v>9</v>
      </c>
      <c r="F41" s="80">
        <v>8</v>
      </c>
      <c r="G41" s="65">
        <v>24</v>
      </c>
      <c r="H41" s="63">
        <v>11</v>
      </c>
      <c r="I41" s="63">
        <v>13</v>
      </c>
      <c r="J41" s="80">
        <v>8</v>
      </c>
      <c r="K41" s="65">
        <v>13</v>
      </c>
      <c r="L41" s="51">
        <v>6</v>
      </c>
      <c r="M41" s="58">
        <v>7</v>
      </c>
      <c r="N41" s="87">
        <v>7</v>
      </c>
      <c r="O41" s="63">
        <v>15</v>
      </c>
      <c r="P41" s="63">
        <v>5</v>
      </c>
      <c r="Q41" s="63">
        <v>10</v>
      </c>
      <c r="R41" s="80">
        <v>8</v>
      </c>
      <c r="S41" s="65">
        <v>11</v>
      </c>
      <c r="T41" s="63">
        <v>5</v>
      </c>
      <c r="U41" s="63">
        <v>6</v>
      </c>
      <c r="V41" s="72">
        <v>6</v>
      </c>
      <c r="W41" s="51">
        <v>12</v>
      </c>
      <c r="X41" s="51">
        <v>4</v>
      </c>
      <c r="Y41" s="58">
        <v>8</v>
      </c>
      <c r="Z41" s="87">
        <v>5</v>
      </c>
    </row>
    <row r="42" spans="1:26">
      <c r="A42" s="93"/>
      <c r="B42" s="134" t="s">
        <v>210</v>
      </c>
      <c r="C42" s="65">
        <v>24</v>
      </c>
      <c r="D42" s="63">
        <v>13</v>
      </c>
      <c r="E42" s="63">
        <v>11</v>
      </c>
      <c r="F42" s="80">
        <v>12</v>
      </c>
      <c r="G42" s="65">
        <v>24</v>
      </c>
      <c r="H42" s="63">
        <v>12</v>
      </c>
      <c r="I42" s="63">
        <v>12</v>
      </c>
      <c r="J42" s="80">
        <v>13</v>
      </c>
      <c r="K42" s="65">
        <v>17</v>
      </c>
      <c r="L42" s="51">
        <v>10</v>
      </c>
      <c r="M42" s="58">
        <v>7</v>
      </c>
      <c r="N42" s="87">
        <v>11</v>
      </c>
      <c r="O42" s="63">
        <v>17</v>
      </c>
      <c r="P42" s="63">
        <v>12</v>
      </c>
      <c r="Q42" s="63">
        <v>5</v>
      </c>
      <c r="R42" s="80">
        <v>13</v>
      </c>
      <c r="S42" s="65">
        <v>18</v>
      </c>
      <c r="T42" s="63">
        <v>11</v>
      </c>
      <c r="U42" s="63">
        <v>7</v>
      </c>
      <c r="V42" s="72">
        <v>12</v>
      </c>
      <c r="W42" s="51">
        <v>23</v>
      </c>
      <c r="X42" s="51">
        <v>15</v>
      </c>
      <c r="Y42" s="58">
        <v>8</v>
      </c>
      <c r="Z42" s="87">
        <v>14</v>
      </c>
    </row>
    <row r="43" spans="1:26">
      <c r="A43" s="93"/>
      <c r="B43" s="134" t="s">
        <v>211</v>
      </c>
      <c r="C43" s="65">
        <v>14</v>
      </c>
      <c r="D43" s="63">
        <v>5</v>
      </c>
      <c r="E43" s="63">
        <v>9</v>
      </c>
      <c r="F43" s="80">
        <v>5</v>
      </c>
      <c r="G43" s="65">
        <v>13</v>
      </c>
      <c r="H43" s="63">
        <v>5</v>
      </c>
      <c r="I43" s="63">
        <v>8</v>
      </c>
      <c r="J43" s="80">
        <v>5</v>
      </c>
      <c r="K43" s="65">
        <v>13</v>
      </c>
      <c r="L43" s="51">
        <v>5</v>
      </c>
      <c r="M43" s="58">
        <v>8</v>
      </c>
      <c r="N43" s="87">
        <v>6</v>
      </c>
      <c r="O43" s="63">
        <v>11</v>
      </c>
      <c r="P43" s="63">
        <v>4</v>
      </c>
      <c r="Q43" s="63">
        <v>7</v>
      </c>
      <c r="R43" s="80">
        <v>6</v>
      </c>
      <c r="S43" s="65">
        <v>11</v>
      </c>
      <c r="T43" s="63">
        <v>4</v>
      </c>
      <c r="U43" s="63">
        <v>7</v>
      </c>
      <c r="V43" s="72">
        <v>6</v>
      </c>
      <c r="W43" s="51">
        <v>11</v>
      </c>
      <c r="X43" s="51">
        <v>6</v>
      </c>
      <c r="Y43" s="58">
        <v>5</v>
      </c>
      <c r="Z43" s="87">
        <v>5</v>
      </c>
    </row>
    <row r="44" spans="1:26">
      <c r="A44" s="94"/>
      <c r="B44" s="135"/>
      <c r="C44" s="66">
        <f t="shared" ref="C44:Z44" si="4">SUM(C34:C43)</f>
        <v>198</v>
      </c>
      <c r="D44" s="52">
        <f t="shared" si="4"/>
        <v>92</v>
      </c>
      <c r="E44" s="52">
        <f t="shared" si="4"/>
        <v>106</v>
      </c>
      <c r="F44" s="81">
        <f t="shared" si="4"/>
        <v>74</v>
      </c>
      <c r="G44" s="66">
        <f t="shared" si="4"/>
        <v>182</v>
      </c>
      <c r="H44" s="52">
        <f t="shared" si="4"/>
        <v>84</v>
      </c>
      <c r="I44" s="52">
        <f t="shared" si="4"/>
        <v>98</v>
      </c>
      <c r="J44" s="81">
        <f t="shared" si="4"/>
        <v>71</v>
      </c>
      <c r="K44" s="66">
        <f t="shared" si="4"/>
        <v>144</v>
      </c>
      <c r="L44" s="52">
        <f t="shared" si="4"/>
        <v>66</v>
      </c>
      <c r="M44" s="59">
        <f t="shared" si="4"/>
        <v>78</v>
      </c>
      <c r="N44" s="88">
        <f t="shared" si="4"/>
        <v>64</v>
      </c>
      <c r="O44" s="52">
        <f t="shared" si="4"/>
        <v>127</v>
      </c>
      <c r="P44" s="52">
        <f t="shared" si="4"/>
        <v>63</v>
      </c>
      <c r="Q44" s="52">
        <f t="shared" si="4"/>
        <v>64</v>
      </c>
      <c r="R44" s="81">
        <f t="shared" si="4"/>
        <v>63</v>
      </c>
      <c r="S44" s="66">
        <f t="shared" si="4"/>
        <v>128</v>
      </c>
      <c r="T44" s="52">
        <f t="shared" si="4"/>
        <v>64</v>
      </c>
      <c r="U44" s="52">
        <f t="shared" si="4"/>
        <v>64</v>
      </c>
      <c r="V44" s="73">
        <f t="shared" si="4"/>
        <v>58</v>
      </c>
      <c r="W44" s="52">
        <f t="shared" si="4"/>
        <v>112</v>
      </c>
      <c r="X44" s="52">
        <f t="shared" si="4"/>
        <v>57</v>
      </c>
      <c r="Y44" s="59">
        <f t="shared" si="4"/>
        <v>55</v>
      </c>
      <c r="Z44" s="88">
        <f t="shared" si="4"/>
        <v>53</v>
      </c>
    </row>
    <row r="45" spans="1:26">
      <c r="A45" s="93" t="s">
        <v>64</v>
      </c>
      <c r="B45" s="134" t="s">
        <v>212</v>
      </c>
      <c r="C45" s="65">
        <v>22</v>
      </c>
      <c r="D45" s="63">
        <v>13</v>
      </c>
      <c r="E45" s="63">
        <v>9</v>
      </c>
      <c r="F45" s="80">
        <v>6</v>
      </c>
      <c r="G45" s="65">
        <v>18</v>
      </c>
      <c r="H45" s="63">
        <v>10</v>
      </c>
      <c r="I45" s="63">
        <v>8</v>
      </c>
      <c r="J45" s="80">
        <v>6</v>
      </c>
      <c r="K45" s="65">
        <v>20</v>
      </c>
      <c r="L45" s="51">
        <v>11</v>
      </c>
      <c r="M45" s="58">
        <v>9</v>
      </c>
      <c r="N45" s="87">
        <v>6</v>
      </c>
      <c r="O45" s="63">
        <v>18</v>
      </c>
      <c r="P45" s="63">
        <v>9</v>
      </c>
      <c r="Q45" s="63">
        <v>9</v>
      </c>
      <c r="R45" s="80">
        <v>6</v>
      </c>
      <c r="S45" s="65">
        <v>12</v>
      </c>
      <c r="T45" s="63">
        <v>6</v>
      </c>
      <c r="U45" s="63">
        <v>6</v>
      </c>
      <c r="V45" s="72">
        <v>6</v>
      </c>
      <c r="W45" s="51">
        <v>10</v>
      </c>
      <c r="X45" s="51">
        <v>4</v>
      </c>
      <c r="Y45" s="58">
        <v>6</v>
      </c>
      <c r="Z45" s="87">
        <v>5</v>
      </c>
    </row>
    <row r="46" spans="1:26">
      <c r="A46" s="93"/>
      <c r="B46" s="134" t="s">
        <v>45</v>
      </c>
      <c r="C46" s="65">
        <v>27</v>
      </c>
      <c r="D46" s="63">
        <v>13</v>
      </c>
      <c r="E46" s="63">
        <v>14</v>
      </c>
      <c r="F46" s="80">
        <v>6</v>
      </c>
      <c r="G46" s="65">
        <v>17</v>
      </c>
      <c r="H46" s="63">
        <v>9</v>
      </c>
      <c r="I46" s="63">
        <v>8</v>
      </c>
      <c r="J46" s="80">
        <v>5</v>
      </c>
      <c r="K46" s="65">
        <v>15</v>
      </c>
      <c r="L46" s="51">
        <v>8</v>
      </c>
      <c r="M46" s="58">
        <v>7</v>
      </c>
      <c r="N46" s="87">
        <v>5</v>
      </c>
      <c r="O46" s="63">
        <v>14</v>
      </c>
      <c r="P46" s="63">
        <v>7</v>
      </c>
      <c r="Q46" s="63">
        <v>7</v>
      </c>
      <c r="R46" s="80">
        <v>5</v>
      </c>
      <c r="S46" s="65">
        <v>11</v>
      </c>
      <c r="T46" s="63">
        <v>6</v>
      </c>
      <c r="U46" s="63">
        <v>5</v>
      </c>
      <c r="V46" s="72">
        <v>5</v>
      </c>
      <c r="W46" s="51">
        <v>9</v>
      </c>
      <c r="X46" s="51">
        <v>5</v>
      </c>
      <c r="Y46" s="58">
        <v>4</v>
      </c>
      <c r="Z46" s="87">
        <v>4</v>
      </c>
    </row>
    <row r="47" spans="1:26">
      <c r="A47" s="93"/>
      <c r="B47" s="134" t="s">
        <v>133</v>
      </c>
      <c r="C47" s="65">
        <v>33</v>
      </c>
      <c r="D47" s="63">
        <v>14</v>
      </c>
      <c r="E47" s="63">
        <v>19</v>
      </c>
      <c r="F47" s="80">
        <v>8</v>
      </c>
      <c r="G47" s="65">
        <v>25</v>
      </c>
      <c r="H47" s="63">
        <v>10</v>
      </c>
      <c r="I47" s="63">
        <v>15</v>
      </c>
      <c r="J47" s="80">
        <v>7</v>
      </c>
      <c r="K47" s="65">
        <v>24</v>
      </c>
      <c r="L47" s="51">
        <v>12</v>
      </c>
      <c r="M47" s="58">
        <v>12</v>
      </c>
      <c r="N47" s="87">
        <v>8</v>
      </c>
      <c r="O47" s="63">
        <v>21</v>
      </c>
      <c r="P47" s="63">
        <v>9</v>
      </c>
      <c r="Q47" s="63">
        <v>12</v>
      </c>
      <c r="R47" s="80">
        <v>8</v>
      </c>
      <c r="S47" s="65">
        <v>14</v>
      </c>
      <c r="T47" s="63">
        <v>7</v>
      </c>
      <c r="U47" s="63">
        <v>7</v>
      </c>
      <c r="V47" s="72">
        <v>8</v>
      </c>
      <c r="W47" s="51">
        <v>9</v>
      </c>
      <c r="X47" s="51">
        <v>5</v>
      </c>
      <c r="Y47" s="58">
        <v>4</v>
      </c>
      <c r="Z47" s="87">
        <v>5</v>
      </c>
    </row>
    <row r="48" spans="1:26">
      <c r="A48" s="93"/>
      <c r="B48" s="134" t="s">
        <v>81</v>
      </c>
      <c r="C48" s="65">
        <v>28</v>
      </c>
      <c r="D48" s="63">
        <v>14</v>
      </c>
      <c r="E48" s="63">
        <v>14</v>
      </c>
      <c r="F48" s="80">
        <v>9</v>
      </c>
      <c r="G48" s="65">
        <v>23</v>
      </c>
      <c r="H48" s="63">
        <v>11</v>
      </c>
      <c r="I48" s="63">
        <v>12</v>
      </c>
      <c r="J48" s="80">
        <v>8</v>
      </c>
      <c r="K48" s="65">
        <v>20</v>
      </c>
      <c r="L48" s="51">
        <v>9</v>
      </c>
      <c r="M48" s="58">
        <v>11</v>
      </c>
      <c r="N48" s="87">
        <v>8</v>
      </c>
      <c r="O48" s="63">
        <v>17</v>
      </c>
      <c r="P48" s="63">
        <v>8</v>
      </c>
      <c r="Q48" s="63">
        <v>9</v>
      </c>
      <c r="R48" s="80">
        <v>8</v>
      </c>
      <c r="S48" s="65">
        <v>14</v>
      </c>
      <c r="T48" s="63">
        <v>6</v>
      </c>
      <c r="U48" s="63">
        <v>8</v>
      </c>
      <c r="V48" s="72">
        <v>7</v>
      </c>
      <c r="W48" s="51">
        <v>13</v>
      </c>
      <c r="X48" s="51">
        <v>6</v>
      </c>
      <c r="Y48" s="58">
        <v>7</v>
      </c>
      <c r="Z48" s="87">
        <v>6</v>
      </c>
    </row>
    <row r="49" spans="1:26">
      <c r="A49" s="93"/>
      <c r="B49" s="134" t="s">
        <v>213</v>
      </c>
      <c r="C49" s="65">
        <v>32</v>
      </c>
      <c r="D49" s="63">
        <v>18</v>
      </c>
      <c r="E49" s="63">
        <v>14</v>
      </c>
      <c r="F49" s="80">
        <v>11</v>
      </c>
      <c r="G49" s="65">
        <v>26</v>
      </c>
      <c r="H49" s="63">
        <v>13</v>
      </c>
      <c r="I49" s="63">
        <v>13</v>
      </c>
      <c r="J49" s="80">
        <v>10</v>
      </c>
      <c r="K49" s="65">
        <v>18</v>
      </c>
      <c r="L49" s="51">
        <v>9</v>
      </c>
      <c r="M49" s="58">
        <v>9</v>
      </c>
      <c r="N49" s="87">
        <v>9</v>
      </c>
      <c r="O49" s="63">
        <v>22</v>
      </c>
      <c r="P49" s="63">
        <v>10</v>
      </c>
      <c r="Q49" s="63">
        <v>12</v>
      </c>
      <c r="R49" s="80">
        <v>10</v>
      </c>
      <c r="S49" s="65">
        <v>11</v>
      </c>
      <c r="T49" s="63">
        <v>5</v>
      </c>
      <c r="U49" s="63">
        <v>6</v>
      </c>
      <c r="V49" s="72">
        <v>5</v>
      </c>
      <c r="W49" s="51">
        <v>7</v>
      </c>
      <c r="X49" s="51">
        <v>3</v>
      </c>
      <c r="Y49" s="58">
        <v>4</v>
      </c>
      <c r="Z49" s="87">
        <v>4</v>
      </c>
    </row>
    <row r="50" spans="1:26">
      <c r="A50" s="93"/>
      <c r="B50" s="134" t="s">
        <v>215</v>
      </c>
      <c r="C50" s="65">
        <v>12</v>
      </c>
      <c r="D50" s="63">
        <v>7</v>
      </c>
      <c r="E50" s="63">
        <v>5</v>
      </c>
      <c r="F50" s="80">
        <v>4</v>
      </c>
      <c r="G50" s="65">
        <v>8</v>
      </c>
      <c r="H50" s="63">
        <v>4</v>
      </c>
      <c r="I50" s="63">
        <v>4</v>
      </c>
      <c r="J50" s="80">
        <v>4</v>
      </c>
      <c r="K50" s="65">
        <v>9</v>
      </c>
      <c r="L50" s="51">
        <v>5</v>
      </c>
      <c r="M50" s="58">
        <v>4</v>
      </c>
      <c r="N50" s="87">
        <v>4</v>
      </c>
      <c r="O50" s="70" t="s">
        <v>111</v>
      </c>
      <c r="P50" s="70"/>
      <c r="Q50" s="70"/>
      <c r="R50" s="70"/>
      <c r="S50" s="65">
        <v>5</v>
      </c>
      <c r="T50" s="63">
        <v>4</v>
      </c>
      <c r="U50" s="63">
        <v>1</v>
      </c>
      <c r="V50" s="72">
        <v>3</v>
      </c>
      <c r="W50" s="51">
        <v>4</v>
      </c>
      <c r="X50" s="51">
        <v>3</v>
      </c>
      <c r="Y50" s="58">
        <v>1</v>
      </c>
      <c r="Z50" s="87">
        <v>3</v>
      </c>
    </row>
    <row r="51" spans="1:26" ht="15">
      <c r="A51" s="96"/>
      <c r="B51" s="136"/>
      <c r="C51" s="40">
        <f t="shared" ref="C51:Z51" si="5">SUM(C45:C50)</f>
        <v>154</v>
      </c>
      <c r="D51" s="44">
        <f t="shared" si="5"/>
        <v>79</v>
      </c>
      <c r="E51" s="44">
        <f t="shared" si="5"/>
        <v>75</v>
      </c>
      <c r="F51" s="83">
        <f t="shared" si="5"/>
        <v>44</v>
      </c>
      <c r="G51" s="40">
        <f t="shared" si="5"/>
        <v>117</v>
      </c>
      <c r="H51" s="44">
        <f t="shared" si="5"/>
        <v>57</v>
      </c>
      <c r="I51" s="44">
        <f t="shared" si="5"/>
        <v>60</v>
      </c>
      <c r="J51" s="83">
        <f t="shared" si="5"/>
        <v>40</v>
      </c>
      <c r="K51" s="40">
        <f t="shared" si="5"/>
        <v>106</v>
      </c>
      <c r="L51" s="44">
        <f t="shared" si="5"/>
        <v>54</v>
      </c>
      <c r="M51" s="61">
        <f t="shared" si="5"/>
        <v>52</v>
      </c>
      <c r="N51" s="90">
        <f t="shared" si="5"/>
        <v>40</v>
      </c>
      <c r="O51" s="44">
        <f t="shared" si="5"/>
        <v>92</v>
      </c>
      <c r="P51" s="44">
        <f t="shared" si="5"/>
        <v>43</v>
      </c>
      <c r="Q51" s="44">
        <f t="shared" si="5"/>
        <v>49</v>
      </c>
      <c r="R51" s="83">
        <f t="shared" si="5"/>
        <v>37</v>
      </c>
      <c r="S51" s="40">
        <f t="shared" si="5"/>
        <v>67</v>
      </c>
      <c r="T51" s="44">
        <f t="shared" si="5"/>
        <v>34</v>
      </c>
      <c r="U51" s="44">
        <f t="shared" si="5"/>
        <v>33</v>
      </c>
      <c r="V51" s="48">
        <f t="shared" si="5"/>
        <v>34</v>
      </c>
      <c r="W51" s="44">
        <f t="shared" si="5"/>
        <v>52</v>
      </c>
      <c r="X51" s="44">
        <f t="shared" si="5"/>
        <v>26</v>
      </c>
      <c r="Y51" s="61">
        <f t="shared" si="5"/>
        <v>26</v>
      </c>
      <c r="Z51" s="90">
        <f t="shared" si="5"/>
        <v>27</v>
      </c>
    </row>
  </sheetData>
  <mergeCells count="30">
    <mergeCell ref="C1:F1"/>
    <mergeCell ref="G1:J1"/>
    <mergeCell ref="K1:N1"/>
    <mergeCell ref="O1:R1"/>
    <mergeCell ref="S1:V1"/>
    <mergeCell ref="W1:Z1"/>
    <mergeCell ref="C2:E2"/>
    <mergeCell ref="G2:I2"/>
    <mergeCell ref="K2:M2"/>
    <mergeCell ref="O2:Q2"/>
    <mergeCell ref="S2:U2"/>
    <mergeCell ref="W2:Y2"/>
    <mergeCell ref="O6:R6"/>
    <mergeCell ref="O11:R11"/>
    <mergeCell ref="O23:R23"/>
    <mergeCell ref="O39:R39"/>
    <mergeCell ref="O50:R50"/>
    <mergeCell ref="A1:B4"/>
    <mergeCell ref="F2:F3"/>
    <mergeCell ref="J2:J3"/>
    <mergeCell ref="N2:N3"/>
    <mergeCell ref="R2:R3"/>
    <mergeCell ref="V2:V3"/>
    <mergeCell ref="Z2:Z3"/>
    <mergeCell ref="O16:R17"/>
    <mergeCell ref="A5:A14"/>
    <mergeCell ref="A15:A21"/>
    <mergeCell ref="A22:A33"/>
    <mergeCell ref="A34:A44"/>
    <mergeCell ref="A45:A51"/>
  </mergeCells>
  <phoneticPr fontId="2" type="Hiragana"/>
  <pageMargins left="0.7" right="0.7" top="0.75" bottom="0.75" header="0.3" footer="0.3"/>
  <pageSetup paperSize="9" fitToWidth="1" fitToHeight="1" orientation="portrait" usePrinterDefaults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64"/>
  <sheetViews>
    <sheetView workbookViewId="0">
      <pane xSplit="2" ySplit="4" topLeftCell="C5" activePane="bottomRight" state="frozen"/>
      <selection pane="topRight"/>
      <selection pane="bottomLeft"/>
      <selection pane="bottomRight" sqref="A1:B4"/>
    </sheetView>
  </sheetViews>
  <sheetFormatPr defaultRowHeight="14.25"/>
  <cols>
    <col min="1" max="2" width="9.625" style="4" bestFit="1" customWidth="1"/>
    <col min="3" max="3" width="8.625" style="3" bestFit="1" customWidth="1"/>
    <col min="4" max="5" width="6.375" style="3" bestFit="1" customWidth="1"/>
    <col min="6" max="6" width="7.625" style="3" bestFit="1" customWidth="1"/>
    <col min="7" max="7" width="8.625" style="3" bestFit="1" customWidth="1"/>
    <col min="8" max="9" width="6.375" style="3" bestFit="1" customWidth="1"/>
    <col min="10" max="10" width="7.625" style="3" bestFit="1" customWidth="1"/>
    <col min="11" max="11" width="8.625" style="3" bestFit="1" customWidth="1"/>
    <col min="12" max="13" width="6.375" style="3" bestFit="1" customWidth="1"/>
    <col min="14" max="14" width="7.625" style="3" bestFit="1" customWidth="1"/>
    <col min="15" max="15" width="8.625" style="3" bestFit="1" customWidth="1"/>
    <col min="16" max="17" width="6.375" style="3" bestFit="1" customWidth="1"/>
    <col min="18" max="18" width="7.625" style="3" bestFit="1" customWidth="1"/>
    <col min="19" max="19" width="8.625" style="3" bestFit="1" customWidth="1"/>
    <col min="20" max="21" width="6.375" style="3" bestFit="1" customWidth="1"/>
    <col min="22" max="22" width="7.625" style="3" bestFit="1" customWidth="1"/>
    <col min="23" max="23" width="8.625" style="3" bestFit="1" customWidth="1"/>
    <col min="24" max="25" width="6.375" style="3" bestFit="1" customWidth="1"/>
    <col min="26" max="26" width="7.625" style="3" bestFit="1" customWidth="1"/>
    <col min="27" max="16384" width="9" style="3" customWidth="1"/>
  </cols>
  <sheetData>
    <row r="1" spans="1:26" s="4" customFormat="1">
      <c r="A1" s="5" t="s">
        <v>59</v>
      </c>
      <c r="B1" s="10"/>
      <c r="C1" s="15" t="s">
        <v>153</v>
      </c>
      <c r="D1" s="22"/>
      <c r="E1" s="22"/>
      <c r="F1" s="22"/>
      <c r="G1" s="15" t="s">
        <v>98</v>
      </c>
      <c r="H1" s="22"/>
      <c r="I1" s="22"/>
      <c r="J1" s="22"/>
      <c r="K1" s="15" t="s">
        <v>269</v>
      </c>
      <c r="L1" s="22"/>
      <c r="M1" s="22"/>
      <c r="N1" s="30"/>
      <c r="O1" s="15" t="s">
        <v>37</v>
      </c>
      <c r="P1" s="22"/>
      <c r="Q1" s="22"/>
      <c r="R1" s="30"/>
      <c r="S1" s="22" t="s">
        <v>270</v>
      </c>
      <c r="T1" s="22"/>
      <c r="U1" s="22"/>
      <c r="V1" s="30"/>
      <c r="W1" s="22" t="s">
        <v>273</v>
      </c>
      <c r="X1" s="22"/>
      <c r="Y1" s="22"/>
      <c r="Z1" s="30"/>
    </row>
    <row r="2" spans="1:26" s="4" customFormat="1">
      <c r="A2" s="6"/>
      <c r="B2" s="11"/>
      <c r="C2" s="16" t="s">
        <v>95</v>
      </c>
      <c r="D2" s="23"/>
      <c r="E2" s="23"/>
      <c r="F2" s="77" t="s">
        <v>94</v>
      </c>
      <c r="G2" s="16" t="s">
        <v>95</v>
      </c>
      <c r="H2" s="23"/>
      <c r="I2" s="23"/>
      <c r="J2" s="77" t="s">
        <v>94</v>
      </c>
      <c r="K2" s="84" t="s">
        <v>95</v>
      </c>
      <c r="L2" s="49"/>
      <c r="M2" s="55"/>
      <c r="N2" s="85" t="s">
        <v>94</v>
      </c>
      <c r="O2" s="16" t="s">
        <v>95</v>
      </c>
      <c r="P2" s="23"/>
      <c r="Q2" s="23"/>
      <c r="R2" s="31" t="s">
        <v>94</v>
      </c>
      <c r="S2" s="23" t="s">
        <v>95</v>
      </c>
      <c r="T2" s="23"/>
      <c r="U2" s="23"/>
      <c r="V2" s="31" t="s">
        <v>94</v>
      </c>
      <c r="W2" s="49" t="s">
        <v>95</v>
      </c>
      <c r="X2" s="49"/>
      <c r="Y2" s="55"/>
      <c r="Z2" s="85" t="s">
        <v>94</v>
      </c>
    </row>
    <row r="3" spans="1:26" s="4" customFormat="1" ht="15">
      <c r="A3" s="6"/>
      <c r="B3" s="11"/>
      <c r="C3" s="16" t="s">
        <v>89</v>
      </c>
      <c r="D3" s="23" t="s">
        <v>90</v>
      </c>
      <c r="E3" s="23" t="s">
        <v>92</v>
      </c>
      <c r="F3" s="115"/>
      <c r="G3" s="16" t="s">
        <v>89</v>
      </c>
      <c r="H3" s="23" t="s">
        <v>90</v>
      </c>
      <c r="I3" s="23" t="s">
        <v>92</v>
      </c>
      <c r="J3" s="115"/>
      <c r="K3" s="16" t="s">
        <v>89</v>
      </c>
      <c r="L3" s="23" t="s">
        <v>90</v>
      </c>
      <c r="M3" s="120" t="s">
        <v>92</v>
      </c>
      <c r="N3" s="85"/>
      <c r="O3" s="16" t="s">
        <v>89</v>
      </c>
      <c r="P3" s="23" t="s">
        <v>90</v>
      </c>
      <c r="Q3" s="23" t="s">
        <v>92</v>
      </c>
      <c r="R3" s="124"/>
      <c r="S3" s="23" t="s">
        <v>89</v>
      </c>
      <c r="T3" s="23" t="s">
        <v>90</v>
      </c>
      <c r="U3" s="23" t="s">
        <v>92</v>
      </c>
      <c r="V3" s="124"/>
      <c r="W3" s="23" t="s">
        <v>89</v>
      </c>
      <c r="X3" s="23" t="s">
        <v>90</v>
      </c>
      <c r="Y3" s="120" t="s">
        <v>92</v>
      </c>
      <c r="Z3" s="85"/>
    </row>
    <row r="4" spans="1:26" ht="15">
      <c r="A4" s="6"/>
      <c r="B4" s="11"/>
      <c r="C4" s="113">
        <f>C13+C26+C37+C46+C57+C58+C62</f>
        <v>1748</v>
      </c>
      <c r="D4" s="102">
        <f>D13+D26+D37+D46+D57+D58+D62</f>
        <v>818</v>
      </c>
      <c r="E4" s="102">
        <f>E13+E26+E37+E46+E57+E58+E62</f>
        <v>930</v>
      </c>
      <c r="F4" s="116">
        <f>F13+F26+F37+F46+F57+F58+F62</f>
        <v>501</v>
      </c>
      <c r="G4" s="113">
        <v>1618</v>
      </c>
      <c r="H4" s="102">
        <v>757</v>
      </c>
      <c r="I4" s="102">
        <v>861</v>
      </c>
      <c r="J4" s="116">
        <v>483</v>
      </c>
      <c r="K4" s="118">
        <v>1512</v>
      </c>
      <c r="L4" s="119">
        <v>692</v>
      </c>
      <c r="M4" s="121">
        <v>820</v>
      </c>
      <c r="N4" s="122">
        <v>476</v>
      </c>
      <c r="O4" s="118">
        <v>1309</v>
      </c>
      <c r="P4" s="119">
        <v>589</v>
      </c>
      <c r="Q4" s="119">
        <v>720</v>
      </c>
      <c r="R4" s="125">
        <v>439</v>
      </c>
      <c r="S4" s="119">
        <f t="shared" ref="S4:Z4" si="0">S13+S26+S37+S46+S57+S58+S62</f>
        <v>1137</v>
      </c>
      <c r="T4" s="119">
        <f t="shared" si="0"/>
        <v>516</v>
      </c>
      <c r="U4" s="119">
        <f t="shared" si="0"/>
        <v>621</v>
      </c>
      <c r="V4" s="125">
        <f t="shared" si="0"/>
        <v>413</v>
      </c>
      <c r="W4" s="119">
        <f t="shared" si="0"/>
        <v>1021</v>
      </c>
      <c r="X4" s="119">
        <f t="shared" si="0"/>
        <v>471</v>
      </c>
      <c r="Y4" s="121">
        <f t="shared" si="0"/>
        <v>550</v>
      </c>
      <c r="Z4" s="122">
        <f t="shared" si="0"/>
        <v>387</v>
      </c>
    </row>
    <row r="5" spans="1:26">
      <c r="A5" s="93" t="s">
        <v>216</v>
      </c>
      <c r="B5" s="2" t="s">
        <v>219</v>
      </c>
      <c r="C5" s="65">
        <v>33</v>
      </c>
      <c r="D5" s="63">
        <v>18</v>
      </c>
      <c r="E5" s="63">
        <v>15</v>
      </c>
      <c r="F5" s="80">
        <v>8</v>
      </c>
      <c r="G5" s="65">
        <v>27</v>
      </c>
      <c r="H5" s="63">
        <v>15</v>
      </c>
      <c r="I5" s="63">
        <v>12</v>
      </c>
      <c r="J5" s="80">
        <v>8</v>
      </c>
      <c r="K5" s="65">
        <v>28</v>
      </c>
      <c r="L5" s="51">
        <v>16</v>
      </c>
      <c r="M5" s="58">
        <v>12</v>
      </c>
      <c r="N5" s="87">
        <v>8</v>
      </c>
      <c r="O5" s="65">
        <v>56</v>
      </c>
      <c r="P5" s="63">
        <v>26</v>
      </c>
      <c r="Q5" s="63">
        <v>30</v>
      </c>
      <c r="R5" s="72">
        <v>14</v>
      </c>
      <c r="S5" s="63">
        <v>50</v>
      </c>
      <c r="T5" s="63">
        <v>24</v>
      </c>
      <c r="U5" s="63">
        <v>26</v>
      </c>
      <c r="V5" s="72">
        <v>14</v>
      </c>
      <c r="W5" s="51">
        <v>40</v>
      </c>
      <c r="X5" s="51">
        <v>19</v>
      </c>
      <c r="Y5" s="58">
        <v>21</v>
      </c>
      <c r="Z5" s="87">
        <v>14</v>
      </c>
    </row>
    <row r="6" spans="1:26">
      <c r="A6" s="93"/>
      <c r="B6" s="2" t="s">
        <v>220</v>
      </c>
      <c r="C6" s="65">
        <v>18</v>
      </c>
      <c r="D6" s="63">
        <v>7</v>
      </c>
      <c r="E6" s="63">
        <v>11</v>
      </c>
      <c r="F6" s="80">
        <v>4</v>
      </c>
      <c r="G6" s="65">
        <v>16</v>
      </c>
      <c r="H6" s="63">
        <v>6</v>
      </c>
      <c r="I6" s="63">
        <v>10</v>
      </c>
      <c r="J6" s="80">
        <v>4</v>
      </c>
      <c r="K6" s="65">
        <v>17</v>
      </c>
      <c r="L6" s="51">
        <v>5</v>
      </c>
      <c r="M6" s="58">
        <v>12</v>
      </c>
      <c r="N6" s="87">
        <v>5</v>
      </c>
      <c r="O6" s="65">
        <v>16</v>
      </c>
      <c r="P6" s="63">
        <v>5</v>
      </c>
      <c r="Q6" s="63">
        <v>11</v>
      </c>
      <c r="R6" s="72">
        <v>5</v>
      </c>
      <c r="S6" s="63">
        <v>14</v>
      </c>
      <c r="T6" s="63">
        <v>5</v>
      </c>
      <c r="U6" s="63">
        <v>9</v>
      </c>
      <c r="V6" s="72">
        <v>5</v>
      </c>
      <c r="W6" s="51">
        <v>11</v>
      </c>
      <c r="X6" s="51">
        <v>5</v>
      </c>
      <c r="Y6" s="58">
        <v>6</v>
      </c>
      <c r="Z6" s="87">
        <v>5</v>
      </c>
    </row>
    <row r="7" spans="1:26">
      <c r="A7" s="93"/>
      <c r="B7" s="2" t="s">
        <v>221</v>
      </c>
      <c r="C7" s="65">
        <v>26</v>
      </c>
      <c r="D7" s="63">
        <v>12</v>
      </c>
      <c r="E7" s="63">
        <v>14</v>
      </c>
      <c r="F7" s="80">
        <v>10</v>
      </c>
      <c r="G7" s="65">
        <v>29</v>
      </c>
      <c r="H7" s="63">
        <v>13</v>
      </c>
      <c r="I7" s="63">
        <v>16</v>
      </c>
      <c r="J7" s="80">
        <v>10</v>
      </c>
      <c r="K7" s="65">
        <v>24</v>
      </c>
      <c r="L7" s="51">
        <v>10</v>
      </c>
      <c r="M7" s="58">
        <v>14</v>
      </c>
      <c r="N7" s="87">
        <v>10</v>
      </c>
      <c r="O7" s="65">
        <v>11</v>
      </c>
      <c r="P7" s="63">
        <v>5</v>
      </c>
      <c r="Q7" s="63">
        <v>6</v>
      </c>
      <c r="R7" s="72">
        <v>5</v>
      </c>
      <c r="S7" s="63">
        <v>9</v>
      </c>
      <c r="T7" s="63">
        <v>5</v>
      </c>
      <c r="U7" s="63">
        <v>4</v>
      </c>
      <c r="V7" s="72">
        <v>6</v>
      </c>
      <c r="W7" s="51">
        <v>9</v>
      </c>
      <c r="X7" s="51">
        <v>5</v>
      </c>
      <c r="Y7" s="58">
        <v>4</v>
      </c>
      <c r="Z7" s="87">
        <v>6</v>
      </c>
    </row>
    <row r="8" spans="1:26">
      <c r="A8" s="93"/>
      <c r="B8" s="2" t="s">
        <v>75</v>
      </c>
      <c r="C8" s="65">
        <v>6</v>
      </c>
      <c r="D8" s="100">
        <v>3</v>
      </c>
      <c r="E8" s="100">
        <v>3</v>
      </c>
      <c r="F8" s="80">
        <v>3</v>
      </c>
      <c r="G8" s="65">
        <v>8</v>
      </c>
      <c r="H8" s="63">
        <v>4</v>
      </c>
      <c r="I8" s="63">
        <v>4</v>
      </c>
      <c r="J8" s="80">
        <v>4</v>
      </c>
      <c r="K8" s="65">
        <v>7</v>
      </c>
      <c r="L8" s="51">
        <v>4</v>
      </c>
      <c r="M8" s="58">
        <v>3</v>
      </c>
      <c r="N8" s="87">
        <v>4</v>
      </c>
      <c r="O8" s="65">
        <v>14</v>
      </c>
      <c r="P8" s="63">
        <v>7</v>
      </c>
      <c r="Q8" s="63">
        <v>7</v>
      </c>
      <c r="R8" s="72">
        <v>7</v>
      </c>
      <c r="S8" s="63">
        <v>10</v>
      </c>
      <c r="T8" s="63">
        <v>5</v>
      </c>
      <c r="U8" s="63">
        <v>5</v>
      </c>
      <c r="V8" s="72">
        <v>5</v>
      </c>
      <c r="W8" s="51">
        <v>9</v>
      </c>
      <c r="X8" s="51">
        <v>5</v>
      </c>
      <c r="Y8" s="58">
        <v>4</v>
      </c>
      <c r="Z8" s="87">
        <v>5</v>
      </c>
    </row>
    <row r="9" spans="1:26">
      <c r="A9" s="93"/>
      <c r="B9" s="2" t="s">
        <v>9</v>
      </c>
      <c r="C9" s="65">
        <v>44</v>
      </c>
      <c r="D9" s="63">
        <v>20</v>
      </c>
      <c r="E9" s="63">
        <v>24</v>
      </c>
      <c r="F9" s="80">
        <v>9</v>
      </c>
      <c r="G9" s="65">
        <v>46</v>
      </c>
      <c r="H9" s="63">
        <v>16</v>
      </c>
      <c r="I9" s="63">
        <v>30</v>
      </c>
      <c r="J9" s="80">
        <v>9</v>
      </c>
      <c r="K9" s="65">
        <v>30</v>
      </c>
      <c r="L9" s="51">
        <v>11</v>
      </c>
      <c r="M9" s="58">
        <v>19</v>
      </c>
      <c r="N9" s="87">
        <v>8</v>
      </c>
      <c r="O9" s="65">
        <v>31</v>
      </c>
      <c r="P9" s="63">
        <v>13</v>
      </c>
      <c r="Q9" s="63">
        <v>18</v>
      </c>
      <c r="R9" s="72">
        <v>8</v>
      </c>
      <c r="S9" s="63">
        <v>27</v>
      </c>
      <c r="T9" s="63">
        <v>12</v>
      </c>
      <c r="U9" s="63">
        <v>15</v>
      </c>
      <c r="V9" s="72">
        <v>7</v>
      </c>
      <c r="W9" s="51">
        <v>23</v>
      </c>
      <c r="X9" s="51">
        <v>12</v>
      </c>
      <c r="Y9" s="58">
        <v>11</v>
      </c>
      <c r="Z9" s="87">
        <v>7</v>
      </c>
    </row>
    <row r="10" spans="1:26">
      <c r="A10" s="93"/>
      <c r="B10" s="2" t="s">
        <v>222</v>
      </c>
      <c r="C10" s="65">
        <v>14</v>
      </c>
      <c r="D10" s="100">
        <v>9</v>
      </c>
      <c r="E10" s="100">
        <v>5</v>
      </c>
      <c r="F10" s="80">
        <v>5</v>
      </c>
      <c r="G10" s="65">
        <v>15</v>
      </c>
      <c r="H10" s="63">
        <v>9</v>
      </c>
      <c r="I10" s="63">
        <v>6</v>
      </c>
      <c r="J10" s="80">
        <v>5</v>
      </c>
      <c r="K10" s="65">
        <v>22</v>
      </c>
      <c r="L10" s="51">
        <v>10</v>
      </c>
      <c r="M10" s="58">
        <v>12</v>
      </c>
      <c r="N10" s="87">
        <v>8</v>
      </c>
      <c r="O10" s="65">
        <v>14</v>
      </c>
      <c r="P10" s="63">
        <v>5</v>
      </c>
      <c r="Q10" s="63">
        <v>9</v>
      </c>
      <c r="R10" s="72">
        <v>4</v>
      </c>
      <c r="S10" s="63">
        <v>11</v>
      </c>
      <c r="T10" s="63">
        <v>5</v>
      </c>
      <c r="U10" s="63">
        <v>6</v>
      </c>
      <c r="V10" s="72">
        <v>4</v>
      </c>
      <c r="W10" s="51">
        <v>8</v>
      </c>
      <c r="X10" s="51">
        <v>4</v>
      </c>
      <c r="Y10" s="58">
        <v>4</v>
      </c>
      <c r="Z10" s="87">
        <v>3</v>
      </c>
    </row>
    <row r="11" spans="1:26">
      <c r="A11" s="93"/>
      <c r="B11" s="2" t="s">
        <v>170</v>
      </c>
      <c r="C11" s="65">
        <v>40</v>
      </c>
      <c r="D11" s="63">
        <v>18</v>
      </c>
      <c r="E11" s="63">
        <v>22</v>
      </c>
      <c r="F11" s="80">
        <v>11</v>
      </c>
      <c r="G11" s="65">
        <v>28</v>
      </c>
      <c r="H11" s="63">
        <v>14</v>
      </c>
      <c r="I11" s="63">
        <v>14</v>
      </c>
      <c r="J11" s="80">
        <v>6</v>
      </c>
      <c r="K11" s="65">
        <v>28</v>
      </c>
      <c r="L11" s="51">
        <v>15</v>
      </c>
      <c r="M11" s="58">
        <v>13</v>
      </c>
      <c r="N11" s="87">
        <v>6</v>
      </c>
      <c r="O11" s="65">
        <v>35</v>
      </c>
      <c r="P11" s="63">
        <v>20</v>
      </c>
      <c r="Q11" s="63">
        <v>15</v>
      </c>
      <c r="R11" s="72">
        <v>10</v>
      </c>
      <c r="S11" s="63">
        <v>19</v>
      </c>
      <c r="T11" s="63">
        <v>13</v>
      </c>
      <c r="U11" s="63">
        <v>6</v>
      </c>
      <c r="V11" s="72">
        <v>6</v>
      </c>
      <c r="W11" s="51">
        <v>16</v>
      </c>
      <c r="X11" s="51">
        <v>10</v>
      </c>
      <c r="Y11" s="58">
        <v>6</v>
      </c>
      <c r="Z11" s="87">
        <v>6</v>
      </c>
    </row>
    <row r="12" spans="1:26">
      <c r="A12" s="93"/>
      <c r="B12" s="2" t="s">
        <v>223</v>
      </c>
      <c r="C12" s="65">
        <v>49</v>
      </c>
      <c r="D12" s="63">
        <v>22</v>
      </c>
      <c r="E12" s="63">
        <v>27</v>
      </c>
      <c r="F12" s="80">
        <v>9</v>
      </c>
      <c r="G12" s="65">
        <v>62</v>
      </c>
      <c r="H12" s="63">
        <v>28</v>
      </c>
      <c r="I12" s="63">
        <v>34</v>
      </c>
      <c r="J12" s="80">
        <v>12</v>
      </c>
      <c r="K12" s="65">
        <v>53</v>
      </c>
      <c r="L12" s="51">
        <v>25</v>
      </c>
      <c r="M12" s="58">
        <v>28</v>
      </c>
      <c r="N12" s="87">
        <v>11</v>
      </c>
      <c r="O12" s="68" t="s">
        <v>287</v>
      </c>
      <c r="P12" s="70"/>
      <c r="Q12" s="70"/>
      <c r="R12" s="75"/>
      <c r="S12" s="63">
        <v>8</v>
      </c>
      <c r="T12" s="63">
        <v>3</v>
      </c>
      <c r="U12" s="63">
        <v>5</v>
      </c>
      <c r="V12" s="72">
        <v>3</v>
      </c>
      <c r="W12" s="51">
        <v>7</v>
      </c>
      <c r="X12" s="51">
        <v>3</v>
      </c>
      <c r="Y12" s="58">
        <v>4</v>
      </c>
      <c r="Z12" s="87">
        <v>3</v>
      </c>
    </row>
    <row r="13" spans="1:26">
      <c r="A13" s="94"/>
      <c r="B13" s="98"/>
      <c r="C13" s="66">
        <f>SUM(C5:C12)</f>
        <v>230</v>
      </c>
      <c r="D13" s="52">
        <v>109</v>
      </c>
      <c r="E13" s="52">
        <v>121</v>
      </c>
      <c r="F13" s="81">
        <f t="shared" ref="F13:Z13" si="1">SUM(F5:F12)</f>
        <v>59</v>
      </c>
      <c r="G13" s="66">
        <f t="shared" si="1"/>
        <v>231</v>
      </c>
      <c r="H13" s="52">
        <f t="shared" si="1"/>
        <v>105</v>
      </c>
      <c r="I13" s="52">
        <f t="shared" si="1"/>
        <v>126</v>
      </c>
      <c r="J13" s="81">
        <f t="shared" si="1"/>
        <v>58</v>
      </c>
      <c r="K13" s="66">
        <f t="shared" si="1"/>
        <v>209</v>
      </c>
      <c r="L13" s="52">
        <f t="shared" si="1"/>
        <v>96</v>
      </c>
      <c r="M13" s="59">
        <f t="shared" si="1"/>
        <v>113</v>
      </c>
      <c r="N13" s="88">
        <f t="shared" si="1"/>
        <v>60</v>
      </c>
      <c r="O13" s="127">
        <f t="shared" si="1"/>
        <v>177</v>
      </c>
      <c r="P13" s="101">
        <f t="shared" si="1"/>
        <v>81</v>
      </c>
      <c r="Q13" s="101">
        <f t="shared" si="1"/>
        <v>96</v>
      </c>
      <c r="R13" s="141">
        <f t="shared" si="1"/>
        <v>53</v>
      </c>
      <c r="S13" s="52">
        <f t="shared" si="1"/>
        <v>148</v>
      </c>
      <c r="T13" s="52">
        <f t="shared" si="1"/>
        <v>72</v>
      </c>
      <c r="U13" s="52">
        <f t="shared" si="1"/>
        <v>76</v>
      </c>
      <c r="V13" s="73">
        <f t="shared" si="1"/>
        <v>50</v>
      </c>
      <c r="W13" s="52">
        <f t="shared" si="1"/>
        <v>123</v>
      </c>
      <c r="X13" s="52">
        <f t="shared" si="1"/>
        <v>63</v>
      </c>
      <c r="Y13" s="59">
        <f t="shared" si="1"/>
        <v>60</v>
      </c>
      <c r="Z13" s="88">
        <f t="shared" si="1"/>
        <v>49</v>
      </c>
    </row>
    <row r="14" spans="1:26">
      <c r="A14" s="93" t="s">
        <v>217</v>
      </c>
      <c r="B14" s="2" t="s">
        <v>52</v>
      </c>
      <c r="C14" s="65">
        <v>44</v>
      </c>
      <c r="D14" s="63">
        <v>22</v>
      </c>
      <c r="E14" s="63">
        <v>22</v>
      </c>
      <c r="F14" s="80">
        <v>14</v>
      </c>
      <c r="G14" s="65">
        <v>37</v>
      </c>
      <c r="H14" s="63">
        <v>19</v>
      </c>
      <c r="I14" s="63">
        <v>18</v>
      </c>
      <c r="J14" s="80">
        <v>11</v>
      </c>
      <c r="K14" s="65">
        <v>33</v>
      </c>
      <c r="L14" s="51">
        <v>16</v>
      </c>
      <c r="M14" s="58">
        <v>17</v>
      </c>
      <c r="N14" s="87">
        <v>11</v>
      </c>
      <c r="O14" s="68">
        <v>24</v>
      </c>
      <c r="P14" s="100">
        <v>11</v>
      </c>
      <c r="Q14" s="100">
        <v>13</v>
      </c>
      <c r="R14" s="142">
        <v>10</v>
      </c>
      <c r="S14" s="63">
        <v>28</v>
      </c>
      <c r="T14" s="63">
        <v>14</v>
      </c>
      <c r="U14" s="63">
        <v>14</v>
      </c>
      <c r="V14" s="72">
        <v>10</v>
      </c>
      <c r="W14" s="51">
        <v>27</v>
      </c>
      <c r="X14" s="51">
        <v>14</v>
      </c>
      <c r="Y14" s="58">
        <v>13</v>
      </c>
      <c r="Z14" s="87">
        <v>9</v>
      </c>
    </row>
    <row r="15" spans="1:26">
      <c r="A15" s="93"/>
      <c r="B15" s="2" t="s">
        <v>224</v>
      </c>
      <c r="C15" s="65">
        <v>23</v>
      </c>
      <c r="D15" s="63">
        <v>12</v>
      </c>
      <c r="E15" s="63">
        <v>11</v>
      </c>
      <c r="F15" s="80">
        <v>7</v>
      </c>
      <c r="G15" s="65">
        <v>30</v>
      </c>
      <c r="H15" s="63">
        <v>14</v>
      </c>
      <c r="I15" s="63">
        <v>16</v>
      </c>
      <c r="J15" s="80">
        <v>10</v>
      </c>
      <c r="K15" s="65">
        <v>24</v>
      </c>
      <c r="L15" s="51">
        <v>11</v>
      </c>
      <c r="M15" s="58">
        <v>13</v>
      </c>
      <c r="N15" s="87">
        <v>9</v>
      </c>
      <c r="O15" s="68">
        <v>26</v>
      </c>
      <c r="P15" s="100">
        <v>11</v>
      </c>
      <c r="Q15" s="100">
        <v>15</v>
      </c>
      <c r="R15" s="142">
        <v>9</v>
      </c>
      <c r="S15" s="63">
        <v>21</v>
      </c>
      <c r="T15" s="63">
        <v>9</v>
      </c>
      <c r="U15" s="63">
        <v>12</v>
      </c>
      <c r="V15" s="72">
        <v>8</v>
      </c>
      <c r="W15" s="51">
        <v>18</v>
      </c>
      <c r="X15" s="51">
        <v>9</v>
      </c>
      <c r="Y15" s="58">
        <v>9</v>
      </c>
      <c r="Z15" s="87">
        <v>8</v>
      </c>
    </row>
    <row r="16" spans="1:26">
      <c r="A16" s="93"/>
      <c r="B16" s="2" t="s">
        <v>226</v>
      </c>
      <c r="C16" s="65">
        <v>17</v>
      </c>
      <c r="D16" s="63">
        <v>7</v>
      </c>
      <c r="E16" s="63">
        <v>10</v>
      </c>
      <c r="F16" s="80">
        <v>6</v>
      </c>
      <c r="G16" s="65">
        <v>17</v>
      </c>
      <c r="H16" s="63">
        <v>10</v>
      </c>
      <c r="I16" s="63">
        <v>7</v>
      </c>
      <c r="J16" s="80">
        <v>6</v>
      </c>
      <c r="K16" s="65">
        <v>17</v>
      </c>
      <c r="L16" s="51">
        <v>10</v>
      </c>
      <c r="M16" s="58">
        <v>7</v>
      </c>
      <c r="N16" s="87">
        <v>6</v>
      </c>
      <c r="O16" s="68">
        <v>17</v>
      </c>
      <c r="P16" s="100">
        <v>10</v>
      </c>
      <c r="Q16" s="100">
        <v>7</v>
      </c>
      <c r="R16" s="142">
        <v>6</v>
      </c>
      <c r="S16" s="63">
        <v>11</v>
      </c>
      <c r="T16" s="63">
        <v>6</v>
      </c>
      <c r="U16" s="63">
        <v>5</v>
      </c>
      <c r="V16" s="72">
        <v>4</v>
      </c>
      <c r="W16" s="51">
        <v>7</v>
      </c>
      <c r="X16" s="51">
        <v>4</v>
      </c>
      <c r="Y16" s="58">
        <v>3</v>
      </c>
      <c r="Z16" s="87">
        <v>3</v>
      </c>
    </row>
    <row r="17" spans="1:26">
      <c r="A17" s="93"/>
      <c r="B17" s="2" t="s">
        <v>227</v>
      </c>
      <c r="C17" s="65">
        <v>2</v>
      </c>
      <c r="D17" s="100">
        <v>1</v>
      </c>
      <c r="E17" s="100">
        <v>1</v>
      </c>
      <c r="F17" s="80">
        <v>1</v>
      </c>
      <c r="G17" s="65">
        <v>2</v>
      </c>
      <c r="H17" s="63">
        <v>1</v>
      </c>
      <c r="I17" s="63">
        <v>1</v>
      </c>
      <c r="J17" s="80">
        <v>1</v>
      </c>
      <c r="K17" s="65">
        <v>0</v>
      </c>
      <c r="L17" s="51">
        <v>0</v>
      </c>
      <c r="M17" s="58">
        <v>0</v>
      </c>
      <c r="N17" s="87">
        <v>0</v>
      </c>
      <c r="O17" s="68" t="s">
        <v>288</v>
      </c>
      <c r="P17" s="70"/>
      <c r="Q17" s="70"/>
      <c r="R17" s="75"/>
      <c r="S17" s="63">
        <v>0</v>
      </c>
      <c r="T17" s="63">
        <v>0</v>
      </c>
      <c r="U17" s="63">
        <v>0</v>
      </c>
      <c r="V17" s="72">
        <v>0</v>
      </c>
      <c r="W17" s="51">
        <v>0</v>
      </c>
      <c r="X17" s="51">
        <v>0</v>
      </c>
      <c r="Y17" s="58">
        <v>0</v>
      </c>
      <c r="Z17" s="87">
        <v>0</v>
      </c>
    </row>
    <row r="18" spans="1:26">
      <c r="A18" s="93"/>
      <c r="B18" s="2" t="s">
        <v>219</v>
      </c>
      <c r="C18" s="65">
        <v>55</v>
      </c>
      <c r="D18" s="63">
        <v>25</v>
      </c>
      <c r="E18" s="63">
        <v>30</v>
      </c>
      <c r="F18" s="80">
        <v>13</v>
      </c>
      <c r="G18" s="65">
        <v>44</v>
      </c>
      <c r="H18" s="63">
        <v>18</v>
      </c>
      <c r="I18" s="63">
        <v>26</v>
      </c>
      <c r="J18" s="80">
        <v>13</v>
      </c>
      <c r="K18" s="65">
        <v>34</v>
      </c>
      <c r="L18" s="51">
        <v>14</v>
      </c>
      <c r="M18" s="58">
        <v>20</v>
      </c>
      <c r="N18" s="87">
        <v>13</v>
      </c>
      <c r="O18" s="68">
        <v>33</v>
      </c>
      <c r="P18" s="100">
        <v>15</v>
      </c>
      <c r="Q18" s="100">
        <v>18</v>
      </c>
      <c r="R18" s="142">
        <v>11</v>
      </c>
      <c r="S18" s="63">
        <v>28</v>
      </c>
      <c r="T18" s="63">
        <v>11</v>
      </c>
      <c r="U18" s="63">
        <v>17</v>
      </c>
      <c r="V18" s="72">
        <v>12</v>
      </c>
      <c r="W18" s="51">
        <v>29</v>
      </c>
      <c r="X18" s="51">
        <v>12</v>
      </c>
      <c r="Y18" s="58">
        <v>17</v>
      </c>
      <c r="Z18" s="87">
        <v>10</v>
      </c>
    </row>
    <row r="19" spans="1:26">
      <c r="A19" s="93"/>
      <c r="B19" s="2" t="s">
        <v>16</v>
      </c>
      <c r="C19" s="65">
        <v>30</v>
      </c>
      <c r="D19" s="63">
        <v>13</v>
      </c>
      <c r="E19" s="63">
        <v>17</v>
      </c>
      <c r="F19" s="80">
        <v>8</v>
      </c>
      <c r="G19" s="65">
        <v>23</v>
      </c>
      <c r="H19" s="63">
        <v>10</v>
      </c>
      <c r="I19" s="63">
        <v>13</v>
      </c>
      <c r="J19" s="80">
        <v>7</v>
      </c>
      <c r="K19" s="65">
        <v>23</v>
      </c>
      <c r="L19" s="51">
        <v>9</v>
      </c>
      <c r="M19" s="58">
        <v>14</v>
      </c>
      <c r="N19" s="87">
        <v>7</v>
      </c>
      <c r="O19" s="68">
        <v>26</v>
      </c>
      <c r="P19" s="100">
        <v>11</v>
      </c>
      <c r="Q19" s="100">
        <v>15</v>
      </c>
      <c r="R19" s="142">
        <v>9</v>
      </c>
      <c r="S19" s="63">
        <v>15</v>
      </c>
      <c r="T19" s="63">
        <v>6</v>
      </c>
      <c r="U19" s="63">
        <v>9</v>
      </c>
      <c r="V19" s="72">
        <v>6</v>
      </c>
      <c r="W19" s="51">
        <v>10</v>
      </c>
      <c r="X19" s="51">
        <v>4</v>
      </c>
      <c r="Y19" s="58">
        <v>6</v>
      </c>
      <c r="Z19" s="87">
        <v>6</v>
      </c>
    </row>
    <row r="20" spans="1:26">
      <c r="A20" s="93"/>
      <c r="B20" s="2" t="s">
        <v>228</v>
      </c>
      <c r="C20" s="65">
        <v>10</v>
      </c>
      <c r="D20" s="100">
        <v>5</v>
      </c>
      <c r="E20" s="100">
        <v>5</v>
      </c>
      <c r="F20" s="80">
        <v>4</v>
      </c>
      <c r="G20" s="65">
        <v>13</v>
      </c>
      <c r="H20" s="63">
        <v>7</v>
      </c>
      <c r="I20" s="63">
        <v>6</v>
      </c>
      <c r="J20" s="80">
        <v>4</v>
      </c>
      <c r="K20" s="65">
        <v>11</v>
      </c>
      <c r="L20" s="51">
        <v>6</v>
      </c>
      <c r="M20" s="58">
        <v>5</v>
      </c>
      <c r="N20" s="87">
        <v>4</v>
      </c>
      <c r="O20" s="68" t="s">
        <v>288</v>
      </c>
      <c r="P20" s="70"/>
      <c r="Q20" s="70"/>
      <c r="R20" s="75"/>
      <c r="S20" s="63">
        <v>9</v>
      </c>
      <c r="T20" s="63">
        <v>5</v>
      </c>
      <c r="U20" s="63">
        <v>4</v>
      </c>
      <c r="V20" s="72">
        <v>3</v>
      </c>
      <c r="W20" s="51">
        <v>7</v>
      </c>
      <c r="X20" s="51">
        <v>4</v>
      </c>
      <c r="Y20" s="58">
        <v>3</v>
      </c>
      <c r="Z20" s="87">
        <v>3</v>
      </c>
    </row>
    <row r="21" spans="1:26">
      <c r="A21" s="93"/>
      <c r="B21" s="2" t="s">
        <v>169</v>
      </c>
      <c r="C21" s="65">
        <v>40</v>
      </c>
      <c r="D21" s="63">
        <v>17</v>
      </c>
      <c r="E21" s="63">
        <v>23</v>
      </c>
      <c r="F21" s="80">
        <v>12</v>
      </c>
      <c r="G21" s="65">
        <v>45</v>
      </c>
      <c r="H21" s="63">
        <v>21</v>
      </c>
      <c r="I21" s="63">
        <v>24</v>
      </c>
      <c r="J21" s="80">
        <v>11</v>
      </c>
      <c r="K21" s="65">
        <v>44</v>
      </c>
      <c r="L21" s="51">
        <v>22</v>
      </c>
      <c r="M21" s="58">
        <v>22</v>
      </c>
      <c r="N21" s="87">
        <v>11</v>
      </c>
      <c r="O21" s="68">
        <v>45</v>
      </c>
      <c r="P21" s="100">
        <v>22</v>
      </c>
      <c r="Q21" s="100">
        <v>23</v>
      </c>
      <c r="R21" s="142">
        <v>14</v>
      </c>
      <c r="S21" s="63">
        <v>30</v>
      </c>
      <c r="T21" s="63">
        <v>17</v>
      </c>
      <c r="U21" s="63">
        <v>13</v>
      </c>
      <c r="V21" s="72">
        <v>10</v>
      </c>
      <c r="W21" s="51">
        <v>30</v>
      </c>
      <c r="X21" s="51">
        <v>16</v>
      </c>
      <c r="Y21" s="58">
        <v>14</v>
      </c>
      <c r="Z21" s="87">
        <v>9</v>
      </c>
    </row>
    <row r="22" spans="1:26">
      <c r="A22" s="93"/>
      <c r="B22" s="2" t="s">
        <v>93</v>
      </c>
      <c r="C22" s="65">
        <v>19</v>
      </c>
      <c r="D22" s="63">
        <v>10</v>
      </c>
      <c r="E22" s="63">
        <v>9</v>
      </c>
      <c r="F22" s="80">
        <v>8</v>
      </c>
      <c r="G22" s="65">
        <v>16</v>
      </c>
      <c r="H22" s="63">
        <v>7</v>
      </c>
      <c r="I22" s="63">
        <v>9</v>
      </c>
      <c r="J22" s="80">
        <v>8</v>
      </c>
      <c r="K22" s="65">
        <v>14</v>
      </c>
      <c r="L22" s="51">
        <v>5</v>
      </c>
      <c r="M22" s="58">
        <v>9</v>
      </c>
      <c r="N22" s="87">
        <v>8</v>
      </c>
      <c r="O22" s="68" t="s">
        <v>8</v>
      </c>
      <c r="P22" s="70"/>
      <c r="Q22" s="70"/>
      <c r="R22" s="75"/>
      <c r="S22" s="63">
        <v>8</v>
      </c>
      <c r="T22" s="63">
        <v>2</v>
      </c>
      <c r="U22" s="63">
        <v>6</v>
      </c>
      <c r="V22" s="72">
        <v>5</v>
      </c>
      <c r="W22" s="51">
        <v>5</v>
      </c>
      <c r="X22" s="51">
        <v>2</v>
      </c>
      <c r="Y22" s="58">
        <v>3</v>
      </c>
      <c r="Z22" s="87">
        <v>2</v>
      </c>
    </row>
    <row r="23" spans="1:26">
      <c r="A23" s="93"/>
      <c r="B23" s="2" t="s">
        <v>229</v>
      </c>
      <c r="C23" s="65">
        <v>29</v>
      </c>
      <c r="D23" s="63">
        <v>12</v>
      </c>
      <c r="E23" s="63">
        <v>17</v>
      </c>
      <c r="F23" s="80">
        <v>6</v>
      </c>
      <c r="G23" s="65">
        <v>31</v>
      </c>
      <c r="H23" s="63">
        <v>14</v>
      </c>
      <c r="I23" s="63">
        <v>17</v>
      </c>
      <c r="J23" s="80">
        <v>6</v>
      </c>
      <c r="K23" s="65">
        <v>28</v>
      </c>
      <c r="L23" s="51">
        <v>11</v>
      </c>
      <c r="M23" s="58">
        <v>17</v>
      </c>
      <c r="N23" s="87">
        <v>6</v>
      </c>
      <c r="O23" s="68">
        <v>30</v>
      </c>
      <c r="P23" s="100">
        <v>12</v>
      </c>
      <c r="Q23" s="100">
        <v>18</v>
      </c>
      <c r="R23" s="142">
        <v>6</v>
      </c>
      <c r="S23" s="63">
        <v>25</v>
      </c>
      <c r="T23" s="63">
        <v>10</v>
      </c>
      <c r="U23" s="63">
        <v>15</v>
      </c>
      <c r="V23" s="72">
        <v>7</v>
      </c>
      <c r="W23" s="51">
        <v>18</v>
      </c>
      <c r="X23" s="51">
        <v>7</v>
      </c>
      <c r="Y23" s="58">
        <v>11</v>
      </c>
      <c r="Z23" s="87">
        <v>7</v>
      </c>
    </row>
    <row r="24" spans="1:26">
      <c r="A24" s="93"/>
      <c r="B24" s="2" t="s">
        <v>24</v>
      </c>
      <c r="C24" s="65">
        <v>72</v>
      </c>
      <c r="D24" s="63">
        <v>36</v>
      </c>
      <c r="E24" s="63">
        <v>36</v>
      </c>
      <c r="F24" s="80">
        <v>23</v>
      </c>
      <c r="G24" s="65">
        <v>69</v>
      </c>
      <c r="H24" s="63">
        <v>33</v>
      </c>
      <c r="I24" s="63">
        <v>36</v>
      </c>
      <c r="J24" s="80">
        <v>23</v>
      </c>
      <c r="K24" s="65">
        <v>57</v>
      </c>
      <c r="L24" s="51">
        <v>28</v>
      </c>
      <c r="M24" s="58">
        <v>29</v>
      </c>
      <c r="N24" s="87">
        <v>22</v>
      </c>
      <c r="O24" s="65">
        <v>39</v>
      </c>
      <c r="P24" s="63">
        <v>15</v>
      </c>
      <c r="Q24" s="63">
        <v>24</v>
      </c>
      <c r="R24" s="72">
        <v>19</v>
      </c>
      <c r="S24" s="63">
        <v>34</v>
      </c>
      <c r="T24" s="63">
        <v>13</v>
      </c>
      <c r="U24" s="63">
        <v>21</v>
      </c>
      <c r="V24" s="72">
        <v>17</v>
      </c>
      <c r="W24" s="51">
        <v>29</v>
      </c>
      <c r="X24" s="51">
        <v>13</v>
      </c>
      <c r="Y24" s="58">
        <v>16</v>
      </c>
      <c r="Z24" s="87">
        <v>15</v>
      </c>
    </row>
    <row r="25" spans="1:26">
      <c r="A25" s="93"/>
      <c r="B25" s="2" t="s">
        <v>54</v>
      </c>
      <c r="C25" s="65">
        <v>35</v>
      </c>
      <c r="D25" s="63">
        <v>16</v>
      </c>
      <c r="E25" s="63">
        <v>19</v>
      </c>
      <c r="F25" s="80">
        <v>10</v>
      </c>
      <c r="G25" s="65">
        <v>33</v>
      </c>
      <c r="H25" s="63">
        <v>14</v>
      </c>
      <c r="I25" s="63">
        <v>19</v>
      </c>
      <c r="J25" s="80">
        <v>9</v>
      </c>
      <c r="K25" s="65">
        <v>26</v>
      </c>
      <c r="L25" s="51">
        <v>12</v>
      </c>
      <c r="M25" s="58">
        <v>14</v>
      </c>
      <c r="N25" s="87">
        <v>9</v>
      </c>
      <c r="O25" s="65">
        <v>27</v>
      </c>
      <c r="P25" s="63">
        <v>11</v>
      </c>
      <c r="Q25" s="63">
        <v>16</v>
      </c>
      <c r="R25" s="72">
        <v>9</v>
      </c>
      <c r="S25" s="63">
        <v>24</v>
      </c>
      <c r="T25" s="63">
        <v>10</v>
      </c>
      <c r="U25" s="63">
        <v>14</v>
      </c>
      <c r="V25" s="72">
        <v>8</v>
      </c>
      <c r="W25" s="51">
        <v>21</v>
      </c>
      <c r="X25" s="51">
        <v>8</v>
      </c>
      <c r="Y25" s="58">
        <v>13</v>
      </c>
      <c r="Z25" s="87">
        <v>7</v>
      </c>
    </row>
    <row r="26" spans="1:26">
      <c r="A26" s="94"/>
      <c r="B26" s="98"/>
      <c r="C26" s="66">
        <f>SUM(C14:C25)</f>
        <v>376</v>
      </c>
      <c r="D26" s="52">
        <v>176</v>
      </c>
      <c r="E26" s="52">
        <v>200</v>
      </c>
      <c r="F26" s="81">
        <f t="shared" ref="F26:Z26" si="2">SUM(F14:F25)</f>
        <v>112</v>
      </c>
      <c r="G26" s="66">
        <f t="shared" si="2"/>
        <v>360</v>
      </c>
      <c r="H26" s="52">
        <f t="shared" si="2"/>
        <v>168</v>
      </c>
      <c r="I26" s="52">
        <f t="shared" si="2"/>
        <v>192</v>
      </c>
      <c r="J26" s="81">
        <f t="shared" si="2"/>
        <v>109</v>
      </c>
      <c r="K26" s="66">
        <f t="shared" si="2"/>
        <v>311</v>
      </c>
      <c r="L26" s="52">
        <f t="shared" si="2"/>
        <v>144</v>
      </c>
      <c r="M26" s="59">
        <f t="shared" si="2"/>
        <v>167</v>
      </c>
      <c r="N26" s="88">
        <f t="shared" si="2"/>
        <v>106</v>
      </c>
      <c r="O26" s="66">
        <f t="shared" si="2"/>
        <v>267</v>
      </c>
      <c r="P26" s="52">
        <f t="shared" si="2"/>
        <v>118</v>
      </c>
      <c r="Q26" s="52">
        <f t="shared" si="2"/>
        <v>149</v>
      </c>
      <c r="R26" s="73">
        <f t="shared" si="2"/>
        <v>93</v>
      </c>
      <c r="S26" s="52">
        <f t="shared" si="2"/>
        <v>233</v>
      </c>
      <c r="T26" s="52">
        <f t="shared" si="2"/>
        <v>103</v>
      </c>
      <c r="U26" s="52">
        <f t="shared" si="2"/>
        <v>130</v>
      </c>
      <c r="V26" s="73">
        <f t="shared" si="2"/>
        <v>90</v>
      </c>
      <c r="W26" s="52">
        <f t="shared" si="2"/>
        <v>201</v>
      </c>
      <c r="X26" s="52">
        <f t="shared" si="2"/>
        <v>93</v>
      </c>
      <c r="Y26" s="59">
        <f t="shared" si="2"/>
        <v>108</v>
      </c>
      <c r="Z26" s="88">
        <f t="shared" si="2"/>
        <v>79</v>
      </c>
    </row>
    <row r="27" spans="1:26">
      <c r="A27" s="93" t="s">
        <v>218</v>
      </c>
      <c r="B27" s="137" t="s">
        <v>230</v>
      </c>
      <c r="C27" s="65">
        <v>14</v>
      </c>
      <c r="D27" s="63">
        <v>8</v>
      </c>
      <c r="E27" s="63">
        <v>6</v>
      </c>
      <c r="F27" s="80">
        <v>3</v>
      </c>
      <c r="G27" s="65">
        <v>17</v>
      </c>
      <c r="H27" s="63">
        <v>9</v>
      </c>
      <c r="I27" s="63">
        <v>8</v>
      </c>
      <c r="J27" s="80">
        <v>5</v>
      </c>
      <c r="K27" s="65">
        <v>17</v>
      </c>
      <c r="L27" s="51">
        <v>8</v>
      </c>
      <c r="M27" s="58">
        <v>9</v>
      </c>
      <c r="N27" s="87">
        <v>5</v>
      </c>
      <c r="O27" s="65">
        <v>14</v>
      </c>
      <c r="P27" s="63">
        <v>5</v>
      </c>
      <c r="Q27" s="63">
        <v>9</v>
      </c>
      <c r="R27" s="72">
        <v>5</v>
      </c>
      <c r="S27" s="63">
        <v>15</v>
      </c>
      <c r="T27" s="63">
        <v>6</v>
      </c>
      <c r="U27" s="63">
        <v>9</v>
      </c>
      <c r="V27" s="72">
        <v>5</v>
      </c>
      <c r="W27" s="51">
        <v>14</v>
      </c>
      <c r="X27" s="51">
        <v>7</v>
      </c>
      <c r="Y27" s="58">
        <v>7</v>
      </c>
      <c r="Z27" s="87">
        <v>5</v>
      </c>
    </row>
    <row r="28" spans="1:26">
      <c r="A28" s="93"/>
      <c r="B28" s="2" t="s">
        <v>40</v>
      </c>
      <c r="C28" s="65">
        <v>33</v>
      </c>
      <c r="D28" s="63">
        <v>15</v>
      </c>
      <c r="E28" s="63">
        <v>18</v>
      </c>
      <c r="F28" s="80">
        <v>12</v>
      </c>
      <c r="G28" s="65">
        <v>31</v>
      </c>
      <c r="H28" s="63">
        <v>13</v>
      </c>
      <c r="I28" s="63">
        <v>18</v>
      </c>
      <c r="J28" s="80">
        <v>12</v>
      </c>
      <c r="K28" s="65">
        <v>35</v>
      </c>
      <c r="L28" s="51">
        <v>15</v>
      </c>
      <c r="M28" s="58">
        <v>20</v>
      </c>
      <c r="N28" s="87">
        <v>13</v>
      </c>
      <c r="O28" s="65">
        <v>33</v>
      </c>
      <c r="P28" s="63">
        <v>15</v>
      </c>
      <c r="Q28" s="63">
        <v>18</v>
      </c>
      <c r="R28" s="72">
        <v>12</v>
      </c>
      <c r="S28" s="63">
        <v>29</v>
      </c>
      <c r="T28" s="63">
        <v>14</v>
      </c>
      <c r="U28" s="63">
        <v>15</v>
      </c>
      <c r="V28" s="72">
        <v>12</v>
      </c>
      <c r="W28" s="51">
        <v>35</v>
      </c>
      <c r="X28" s="51">
        <v>16</v>
      </c>
      <c r="Y28" s="58">
        <v>19</v>
      </c>
      <c r="Z28" s="87">
        <v>12</v>
      </c>
    </row>
    <row r="29" spans="1:26">
      <c r="A29" s="93"/>
      <c r="B29" s="2">
        <v>2</v>
      </c>
      <c r="C29" s="65">
        <v>25</v>
      </c>
      <c r="D29" s="63">
        <v>9</v>
      </c>
      <c r="E29" s="63">
        <v>16</v>
      </c>
      <c r="F29" s="80">
        <v>11</v>
      </c>
      <c r="G29" s="65">
        <v>24</v>
      </c>
      <c r="H29" s="63">
        <v>13</v>
      </c>
      <c r="I29" s="63">
        <v>11</v>
      </c>
      <c r="J29" s="80">
        <v>10</v>
      </c>
      <c r="K29" s="65">
        <v>22</v>
      </c>
      <c r="L29" s="51">
        <v>11</v>
      </c>
      <c r="M29" s="58">
        <v>11</v>
      </c>
      <c r="N29" s="87">
        <v>10</v>
      </c>
      <c r="O29" s="65">
        <v>16</v>
      </c>
      <c r="P29" s="63">
        <v>6</v>
      </c>
      <c r="Q29" s="63">
        <v>10</v>
      </c>
      <c r="R29" s="72">
        <v>7</v>
      </c>
      <c r="S29" s="63">
        <v>13</v>
      </c>
      <c r="T29" s="63">
        <v>4</v>
      </c>
      <c r="U29" s="63">
        <v>9</v>
      </c>
      <c r="V29" s="72">
        <v>7</v>
      </c>
      <c r="W29" s="51">
        <v>8</v>
      </c>
      <c r="X29" s="51">
        <v>2</v>
      </c>
      <c r="Y29" s="58">
        <v>6</v>
      </c>
      <c r="Z29" s="87">
        <v>5</v>
      </c>
    </row>
    <row r="30" spans="1:26">
      <c r="A30" s="93"/>
      <c r="B30" s="2" t="s">
        <v>231</v>
      </c>
      <c r="C30" s="65">
        <v>51</v>
      </c>
      <c r="D30" s="63">
        <v>26</v>
      </c>
      <c r="E30" s="63">
        <v>25</v>
      </c>
      <c r="F30" s="80">
        <v>12</v>
      </c>
      <c r="G30" s="65">
        <v>30</v>
      </c>
      <c r="H30" s="63">
        <v>13</v>
      </c>
      <c r="I30" s="63">
        <v>17</v>
      </c>
      <c r="J30" s="80">
        <v>9</v>
      </c>
      <c r="K30" s="65">
        <v>29</v>
      </c>
      <c r="L30" s="51">
        <v>13</v>
      </c>
      <c r="M30" s="58">
        <v>16</v>
      </c>
      <c r="N30" s="87">
        <v>8</v>
      </c>
      <c r="O30" s="65">
        <v>29</v>
      </c>
      <c r="P30" s="63">
        <v>13</v>
      </c>
      <c r="Q30" s="63">
        <v>16</v>
      </c>
      <c r="R30" s="72">
        <v>8</v>
      </c>
      <c r="S30" s="63">
        <v>25</v>
      </c>
      <c r="T30" s="63">
        <v>12</v>
      </c>
      <c r="U30" s="63">
        <v>13</v>
      </c>
      <c r="V30" s="72">
        <v>7</v>
      </c>
      <c r="W30" s="51">
        <v>26</v>
      </c>
      <c r="X30" s="51">
        <v>13</v>
      </c>
      <c r="Y30" s="58">
        <v>13</v>
      </c>
      <c r="Z30" s="87">
        <v>7</v>
      </c>
    </row>
    <row r="31" spans="1:26">
      <c r="A31" s="93"/>
      <c r="B31" s="2">
        <v>4</v>
      </c>
      <c r="C31" s="65">
        <v>31</v>
      </c>
      <c r="D31" s="63">
        <v>13</v>
      </c>
      <c r="E31" s="63">
        <v>18</v>
      </c>
      <c r="F31" s="80">
        <v>12</v>
      </c>
      <c r="G31" s="65">
        <v>32</v>
      </c>
      <c r="H31" s="63">
        <v>14</v>
      </c>
      <c r="I31" s="63">
        <v>18</v>
      </c>
      <c r="J31" s="80">
        <v>11</v>
      </c>
      <c r="K31" s="65">
        <v>35</v>
      </c>
      <c r="L31" s="51">
        <v>15</v>
      </c>
      <c r="M31" s="58">
        <v>20</v>
      </c>
      <c r="N31" s="87">
        <v>12</v>
      </c>
      <c r="O31" s="65">
        <v>35</v>
      </c>
      <c r="P31" s="63">
        <v>17</v>
      </c>
      <c r="Q31" s="63">
        <v>18</v>
      </c>
      <c r="R31" s="72">
        <v>13</v>
      </c>
      <c r="S31" s="63">
        <v>29</v>
      </c>
      <c r="T31" s="63">
        <v>15</v>
      </c>
      <c r="U31" s="63">
        <v>14</v>
      </c>
      <c r="V31" s="72">
        <v>13</v>
      </c>
      <c r="W31" s="51">
        <v>23</v>
      </c>
      <c r="X31" s="51">
        <v>11</v>
      </c>
      <c r="Y31" s="58">
        <v>12</v>
      </c>
      <c r="Z31" s="87">
        <v>11</v>
      </c>
    </row>
    <row r="32" spans="1:26">
      <c r="A32" s="93"/>
      <c r="B32" s="2">
        <v>5</v>
      </c>
      <c r="C32" s="65">
        <v>42</v>
      </c>
      <c r="D32" s="63">
        <v>21</v>
      </c>
      <c r="E32" s="63">
        <v>21</v>
      </c>
      <c r="F32" s="80">
        <v>17</v>
      </c>
      <c r="G32" s="65">
        <v>43</v>
      </c>
      <c r="H32" s="63">
        <v>22</v>
      </c>
      <c r="I32" s="63">
        <v>21</v>
      </c>
      <c r="J32" s="80">
        <v>17</v>
      </c>
      <c r="K32" s="65">
        <v>38</v>
      </c>
      <c r="L32" s="51">
        <v>21</v>
      </c>
      <c r="M32" s="58">
        <v>17</v>
      </c>
      <c r="N32" s="87">
        <v>15</v>
      </c>
      <c r="O32" s="65">
        <v>32</v>
      </c>
      <c r="P32" s="63">
        <v>20</v>
      </c>
      <c r="Q32" s="63">
        <v>12</v>
      </c>
      <c r="R32" s="72">
        <v>11</v>
      </c>
      <c r="S32" s="63">
        <v>32</v>
      </c>
      <c r="T32" s="63">
        <v>17</v>
      </c>
      <c r="U32" s="63">
        <v>15</v>
      </c>
      <c r="V32" s="72">
        <v>13</v>
      </c>
      <c r="W32" s="51">
        <v>30</v>
      </c>
      <c r="X32" s="51">
        <v>15</v>
      </c>
      <c r="Y32" s="58">
        <v>15</v>
      </c>
      <c r="Z32" s="87">
        <v>11</v>
      </c>
    </row>
    <row r="33" spans="1:26">
      <c r="A33" s="93"/>
      <c r="B33" s="2" t="s">
        <v>232</v>
      </c>
      <c r="C33" s="65">
        <v>19</v>
      </c>
      <c r="D33" s="63">
        <v>8</v>
      </c>
      <c r="E33" s="63">
        <v>11</v>
      </c>
      <c r="F33" s="80">
        <v>8</v>
      </c>
      <c r="G33" s="65">
        <v>17</v>
      </c>
      <c r="H33" s="63">
        <v>7</v>
      </c>
      <c r="I33" s="63">
        <v>10</v>
      </c>
      <c r="J33" s="80">
        <v>8</v>
      </c>
      <c r="K33" s="65">
        <v>17</v>
      </c>
      <c r="L33" s="51">
        <v>7</v>
      </c>
      <c r="M33" s="58">
        <v>10</v>
      </c>
      <c r="N33" s="87">
        <v>7</v>
      </c>
      <c r="O33" s="65">
        <v>13</v>
      </c>
      <c r="P33" s="63">
        <v>5</v>
      </c>
      <c r="Q33" s="63">
        <v>8</v>
      </c>
      <c r="R33" s="72">
        <v>7</v>
      </c>
      <c r="S33" s="63">
        <v>10</v>
      </c>
      <c r="T33" s="63">
        <v>4</v>
      </c>
      <c r="U33" s="63">
        <v>6</v>
      </c>
      <c r="V33" s="72">
        <v>6</v>
      </c>
      <c r="W33" s="51">
        <v>13</v>
      </c>
      <c r="X33" s="51">
        <v>6</v>
      </c>
      <c r="Y33" s="58">
        <v>7</v>
      </c>
      <c r="Z33" s="87">
        <v>7</v>
      </c>
    </row>
    <row r="34" spans="1:26">
      <c r="A34" s="93"/>
      <c r="B34" s="2">
        <v>7</v>
      </c>
      <c r="C34" s="65">
        <v>15</v>
      </c>
      <c r="D34" s="63">
        <v>9</v>
      </c>
      <c r="E34" s="63">
        <v>6</v>
      </c>
      <c r="F34" s="80">
        <v>5</v>
      </c>
      <c r="G34" s="65">
        <v>21</v>
      </c>
      <c r="H34" s="63">
        <v>10</v>
      </c>
      <c r="I34" s="63">
        <v>11</v>
      </c>
      <c r="J34" s="80">
        <v>5</v>
      </c>
      <c r="K34" s="65">
        <v>18</v>
      </c>
      <c r="L34" s="51">
        <v>9</v>
      </c>
      <c r="M34" s="58">
        <v>9</v>
      </c>
      <c r="N34" s="87">
        <v>5</v>
      </c>
      <c r="O34" s="65">
        <v>14</v>
      </c>
      <c r="P34" s="63">
        <v>7</v>
      </c>
      <c r="Q34" s="63">
        <v>7</v>
      </c>
      <c r="R34" s="72">
        <v>5</v>
      </c>
      <c r="S34" s="63">
        <v>10</v>
      </c>
      <c r="T34" s="63">
        <v>4</v>
      </c>
      <c r="U34" s="63">
        <v>6</v>
      </c>
      <c r="V34" s="72">
        <v>4</v>
      </c>
      <c r="W34" s="51">
        <v>13</v>
      </c>
      <c r="X34" s="51">
        <v>7</v>
      </c>
      <c r="Y34" s="58">
        <v>6</v>
      </c>
      <c r="Z34" s="87">
        <v>4</v>
      </c>
    </row>
    <row r="35" spans="1:26">
      <c r="A35" s="93"/>
      <c r="B35" s="2">
        <v>8</v>
      </c>
      <c r="C35" s="65">
        <v>48</v>
      </c>
      <c r="D35" s="63">
        <v>22</v>
      </c>
      <c r="E35" s="63">
        <v>26</v>
      </c>
      <c r="F35" s="80">
        <v>13</v>
      </c>
      <c r="G35" s="65">
        <v>39</v>
      </c>
      <c r="H35" s="63">
        <v>21</v>
      </c>
      <c r="I35" s="63">
        <v>18</v>
      </c>
      <c r="J35" s="80">
        <v>11</v>
      </c>
      <c r="K35" s="65">
        <v>35</v>
      </c>
      <c r="L35" s="51">
        <v>20</v>
      </c>
      <c r="M35" s="58">
        <v>15</v>
      </c>
      <c r="N35" s="87">
        <v>10</v>
      </c>
      <c r="O35" s="65">
        <v>23</v>
      </c>
      <c r="P35" s="63">
        <v>11</v>
      </c>
      <c r="Q35" s="63">
        <v>12</v>
      </c>
      <c r="R35" s="72">
        <v>9</v>
      </c>
      <c r="S35" s="63">
        <v>13</v>
      </c>
      <c r="T35" s="63">
        <v>5</v>
      </c>
      <c r="U35" s="63">
        <v>8</v>
      </c>
      <c r="V35" s="72">
        <v>8</v>
      </c>
      <c r="W35" s="51">
        <v>16</v>
      </c>
      <c r="X35" s="51">
        <v>8</v>
      </c>
      <c r="Y35" s="58">
        <v>8</v>
      </c>
      <c r="Z35" s="87">
        <v>8</v>
      </c>
    </row>
    <row r="36" spans="1:26">
      <c r="A36" s="93"/>
      <c r="B36" s="2">
        <v>9</v>
      </c>
      <c r="C36" s="65">
        <v>20</v>
      </c>
      <c r="D36" s="63">
        <v>8</v>
      </c>
      <c r="E36" s="63">
        <v>12</v>
      </c>
      <c r="F36" s="80">
        <v>7</v>
      </c>
      <c r="G36" s="65">
        <v>19</v>
      </c>
      <c r="H36" s="63">
        <v>6</v>
      </c>
      <c r="I36" s="63">
        <v>13</v>
      </c>
      <c r="J36" s="80">
        <v>8</v>
      </c>
      <c r="K36" s="65">
        <v>22</v>
      </c>
      <c r="L36" s="51">
        <v>8</v>
      </c>
      <c r="M36" s="58">
        <v>14</v>
      </c>
      <c r="N36" s="87">
        <v>8</v>
      </c>
      <c r="O36" s="65">
        <v>19</v>
      </c>
      <c r="P36" s="63">
        <v>6</v>
      </c>
      <c r="Q36" s="63">
        <v>13</v>
      </c>
      <c r="R36" s="72">
        <v>6</v>
      </c>
      <c r="S36" s="63">
        <v>16</v>
      </c>
      <c r="T36" s="63">
        <v>5</v>
      </c>
      <c r="U36" s="63">
        <v>11</v>
      </c>
      <c r="V36" s="72">
        <v>5</v>
      </c>
      <c r="W36" s="51">
        <v>15</v>
      </c>
      <c r="X36" s="51">
        <v>5</v>
      </c>
      <c r="Y36" s="58">
        <v>10</v>
      </c>
      <c r="Z36" s="87">
        <v>5</v>
      </c>
    </row>
    <row r="37" spans="1:26">
      <c r="A37" s="94"/>
      <c r="B37" s="98"/>
      <c r="C37" s="66">
        <f t="shared" ref="C37:Z37" si="3">SUM(C27:C36)</f>
        <v>298</v>
      </c>
      <c r="D37" s="52">
        <f t="shared" si="3"/>
        <v>139</v>
      </c>
      <c r="E37" s="52">
        <f t="shared" si="3"/>
        <v>159</v>
      </c>
      <c r="F37" s="81">
        <f t="shared" si="3"/>
        <v>100</v>
      </c>
      <c r="G37" s="66">
        <f t="shared" si="3"/>
        <v>273</v>
      </c>
      <c r="H37" s="52">
        <f t="shared" si="3"/>
        <v>128</v>
      </c>
      <c r="I37" s="52">
        <f t="shared" si="3"/>
        <v>145</v>
      </c>
      <c r="J37" s="81">
        <f t="shared" si="3"/>
        <v>96</v>
      </c>
      <c r="K37" s="66">
        <f t="shared" si="3"/>
        <v>268</v>
      </c>
      <c r="L37" s="52">
        <f t="shared" si="3"/>
        <v>127</v>
      </c>
      <c r="M37" s="59">
        <f t="shared" si="3"/>
        <v>141</v>
      </c>
      <c r="N37" s="88">
        <f t="shared" si="3"/>
        <v>93</v>
      </c>
      <c r="O37" s="66">
        <f t="shared" si="3"/>
        <v>228</v>
      </c>
      <c r="P37" s="52">
        <f t="shared" si="3"/>
        <v>105</v>
      </c>
      <c r="Q37" s="52">
        <f t="shared" si="3"/>
        <v>123</v>
      </c>
      <c r="R37" s="73">
        <f t="shared" si="3"/>
        <v>83</v>
      </c>
      <c r="S37" s="52">
        <f t="shared" si="3"/>
        <v>192</v>
      </c>
      <c r="T37" s="52">
        <f t="shared" si="3"/>
        <v>86</v>
      </c>
      <c r="U37" s="52">
        <f t="shared" si="3"/>
        <v>106</v>
      </c>
      <c r="V37" s="73">
        <f t="shared" si="3"/>
        <v>80</v>
      </c>
      <c r="W37" s="52">
        <f t="shared" si="3"/>
        <v>193</v>
      </c>
      <c r="X37" s="52">
        <f t="shared" si="3"/>
        <v>90</v>
      </c>
      <c r="Y37" s="59">
        <f t="shared" si="3"/>
        <v>103</v>
      </c>
      <c r="Z37" s="88">
        <f t="shared" si="3"/>
        <v>75</v>
      </c>
    </row>
    <row r="38" spans="1:26">
      <c r="A38" s="93" t="s">
        <v>119</v>
      </c>
      <c r="B38" s="2" t="s">
        <v>164</v>
      </c>
      <c r="C38" s="65">
        <v>30</v>
      </c>
      <c r="D38" s="63">
        <v>12</v>
      </c>
      <c r="E38" s="63">
        <v>18</v>
      </c>
      <c r="F38" s="80">
        <v>15</v>
      </c>
      <c r="G38" s="65">
        <v>22</v>
      </c>
      <c r="H38" s="63">
        <v>8</v>
      </c>
      <c r="I38" s="63">
        <v>14</v>
      </c>
      <c r="J38" s="80">
        <v>14</v>
      </c>
      <c r="K38" s="65">
        <v>19</v>
      </c>
      <c r="L38" s="51">
        <v>6</v>
      </c>
      <c r="M38" s="58">
        <v>13</v>
      </c>
      <c r="N38" s="87">
        <v>12</v>
      </c>
      <c r="O38" s="65">
        <v>16</v>
      </c>
      <c r="P38" s="63">
        <v>6</v>
      </c>
      <c r="Q38" s="63">
        <v>10</v>
      </c>
      <c r="R38" s="72">
        <v>10</v>
      </c>
      <c r="S38" s="63">
        <v>3</v>
      </c>
      <c r="T38" s="63">
        <v>1</v>
      </c>
      <c r="U38" s="63">
        <v>2</v>
      </c>
      <c r="V38" s="72">
        <v>2</v>
      </c>
      <c r="W38" s="51">
        <v>3</v>
      </c>
      <c r="X38" s="51">
        <v>1</v>
      </c>
      <c r="Y38" s="58">
        <v>2</v>
      </c>
      <c r="Z38" s="87">
        <v>2</v>
      </c>
    </row>
    <row r="39" spans="1:26">
      <c r="A39" s="93"/>
      <c r="B39" s="2" t="s">
        <v>235</v>
      </c>
      <c r="C39" s="65">
        <v>27</v>
      </c>
      <c r="D39" s="63">
        <v>15</v>
      </c>
      <c r="E39" s="63">
        <v>12</v>
      </c>
      <c r="F39" s="80">
        <v>10</v>
      </c>
      <c r="G39" s="65">
        <v>23</v>
      </c>
      <c r="H39" s="63">
        <v>14</v>
      </c>
      <c r="I39" s="63">
        <v>9</v>
      </c>
      <c r="J39" s="80">
        <v>9</v>
      </c>
      <c r="K39" s="65">
        <v>21</v>
      </c>
      <c r="L39" s="51">
        <v>11</v>
      </c>
      <c r="M39" s="58">
        <v>10</v>
      </c>
      <c r="N39" s="87">
        <v>8</v>
      </c>
      <c r="O39" s="65">
        <v>21</v>
      </c>
      <c r="P39" s="63">
        <v>10</v>
      </c>
      <c r="Q39" s="63">
        <v>11</v>
      </c>
      <c r="R39" s="72">
        <v>10</v>
      </c>
      <c r="S39" s="63">
        <v>31</v>
      </c>
      <c r="T39" s="63">
        <v>16</v>
      </c>
      <c r="U39" s="63">
        <v>15</v>
      </c>
      <c r="V39" s="72">
        <v>15</v>
      </c>
      <c r="W39" s="51">
        <v>20</v>
      </c>
      <c r="X39" s="51">
        <v>11</v>
      </c>
      <c r="Y39" s="58">
        <v>9</v>
      </c>
      <c r="Z39" s="87">
        <v>13</v>
      </c>
    </row>
    <row r="40" spans="1:26">
      <c r="A40" s="93"/>
      <c r="B40" s="2" t="s">
        <v>236</v>
      </c>
      <c r="C40" s="65">
        <v>29</v>
      </c>
      <c r="D40" s="63">
        <v>12</v>
      </c>
      <c r="E40" s="63">
        <v>17</v>
      </c>
      <c r="F40" s="80">
        <v>10</v>
      </c>
      <c r="G40" s="65">
        <v>14</v>
      </c>
      <c r="H40" s="63">
        <v>7</v>
      </c>
      <c r="I40" s="63">
        <v>7</v>
      </c>
      <c r="J40" s="80">
        <v>7</v>
      </c>
      <c r="K40" s="65">
        <v>14</v>
      </c>
      <c r="L40" s="51">
        <v>7</v>
      </c>
      <c r="M40" s="58">
        <v>7</v>
      </c>
      <c r="N40" s="87">
        <v>7</v>
      </c>
      <c r="O40" s="65">
        <v>14</v>
      </c>
      <c r="P40" s="63">
        <v>7</v>
      </c>
      <c r="Q40" s="63">
        <v>7</v>
      </c>
      <c r="R40" s="72">
        <v>7</v>
      </c>
      <c r="S40" s="63">
        <v>12</v>
      </c>
      <c r="T40" s="63">
        <v>6</v>
      </c>
      <c r="U40" s="63">
        <v>6</v>
      </c>
      <c r="V40" s="72">
        <v>7</v>
      </c>
      <c r="W40" s="51">
        <v>9</v>
      </c>
      <c r="X40" s="51">
        <v>5</v>
      </c>
      <c r="Y40" s="58">
        <v>4</v>
      </c>
      <c r="Z40" s="87">
        <v>4</v>
      </c>
    </row>
    <row r="41" spans="1:26">
      <c r="A41" s="93"/>
      <c r="B41" s="2" t="s">
        <v>237</v>
      </c>
      <c r="C41" s="65">
        <v>21</v>
      </c>
      <c r="D41" s="63">
        <v>11</v>
      </c>
      <c r="E41" s="63">
        <v>10</v>
      </c>
      <c r="F41" s="80">
        <v>8</v>
      </c>
      <c r="G41" s="65">
        <v>27</v>
      </c>
      <c r="H41" s="63">
        <v>14</v>
      </c>
      <c r="I41" s="63">
        <v>13</v>
      </c>
      <c r="J41" s="80">
        <v>9</v>
      </c>
      <c r="K41" s="65">
        <v>26</v>
      </c>
      <c r="L41" s="51">
        <v>15</v>
      </c>
      <c r="M41" s="58">
        <v>11</v>
      </c>
      <c r="N41" s="87">
        <v>9</v>
      </c>
      <c r="O41" s="65">
        <v>17</v>
      </c>
      <c r="P41" s="63">
        <v>9</v>
      </c>
      <c r="Q41" s="63">
        <v>8</v>
      </c>
      <c r="R41" s="72">
        <v>8</v>
      </c>
      <c r="S41" s="63">
        <v>16</v>
      </c>
      <c r="T41" s="63">
        <v>8</v>
      </c>
      <c r="U41" s="63">
        <v>8</v>
      </c>
      <c r="V41" s="72">
        <v>8</v>
      </c>
      <c r="W41" s="51">
        <v>13</v>
      </c>
      <c r="X41" s="51">
        <v>6</v>
      </c>
      <c r="Y41" s="58">
        <v>7</v>
      </c>
      <c r="Z41" s="87">
        <v>8</v>
      </c>
    </row>
    <row r="42" spans="1:26">
      <c r="A42" s="93"/>
      <c r="B42" s="2" t="s">
        <v>238</v>
      </c>
      <c r="C42" s="65">
        <v>31</v>
      </c>
      <c r="D42" s="63">
        <v>15</v>
      </c>
      <c r="E42" s="63">
        <v>16</v>
      </c>
      <c r="F42" s="80">
        <v>8</v>
      </c>
      <c r="G42" s="65">
        <v>26</v>
      </c>
      <c r="H42" s="63">
        <v>11</v>
      </c>
      <c r="I42" s="63">
        <v>15</v>
      </c>
      <c r="J42" s="80">
        <v>8</v>
      </c>
      <c r="K42" s="65">
        <v>20</v>
      </c>
      <c r="L42" s="51">
        <v>9</v>
      </c>
      <c r="M42" s="58">
        <v>11</v>
      </c>
      <c r="N42" s="87">
        <v>8</v>
      </c>
      <c r="O42" s="65">
        <v>17</v>
      </c>
      <c r="P42" s="63">
        <v>9</v>
      </c>
      <c r="Q42" s="63">
        <v>8</v>
      </c>
      <c r="R42" s="72">
        <v>8</v>
      </c>
      <c r="S42" s="63">
        <v>16</v>
      </c>
      <c r="T42" s="63">
        <v>9</v>
      </c>
      <c r="U42" s="63">
        <v>7</v>
      </c>
      <c r="V42" s="72">
        <v>7</v>
      </c>
      <c r="W42" s="51">
        <v>17</v>
      </c>
      <c r="X42" s="51">
        <v>9</v>
      </c>
      <c r="Y42" s="58">
        <v>8</v>
      </c>
      <c r="Z42" s="87">
        <v>7</v>
      </c>
    </row>
    <row r="43" spans="1:26">
      <c r="A43" s="93"/>
      <c r="B43" s="2" t="s">
        <v>239</v>
      </c>
      <c r="C43" s="65">
        <v>37</v>
      </c>
      <c r="D43" s="63">
        <v>17</v>
      </c>
      <c r="E43" s="63">
        <v>20</v>
      </c>
      <c r="F43" s="80">
        <v>10</v>
      </c>
      <c r="G43" s="65">
        <v>36</v>
      </c>
      <c r="H43" s="63">
        <v>17</v>
      </c>
      <c r="I43" s="63">
        <v>19</v>
      </c>
      <c r="J43" s="80">
        <v>10</v>
      </c>
      <c r="K43" s="65">
        <v>30</v>
      </c>
      <c r="L43" s="51">
        <v>13</v>
      </c>
      <c r="M43" s="58">
        <v>17</v>
      </c>
      <c r="N43" s="87">
        <v>10</v>
      </c>
      <c r="O43" s="65">
        <v>27</v>
      </c>
      <c r="P43" s="63">
        <v>13</v>
      </c>
      <c r="Q43" s="63">
        <v>14</v>
      </c>
      <c r="R43" s="72">
        <v>10</v>
      </c>
      <c r="S43" s="63">
        <v>26</v>
      </c>
      <c r="T43" s="63">
        <v>13</v>
      </c>
      <c r="U43" s="63">
        <v>13</v>
      </c>
      <c r="V43" s="72">
        <v>10</v>
      </c>
      <c r="W43" s="51">
        <v>22</v>
      </c>
      <c r="X43" s="51">
        <v>9</v>
      </c>
      <c r="Y43" s="58">
        <v>13</v>
      </c>
      <c r="Z43" s="87">
        <v>10</v>
      </c>
    </row>
    <row r="44" spans="1:26">
      <c r="A44" s="93"/>
      <c r="B44" s="2" t="s">
        <v>240</v>
      </c>
      <c r="C44" s="65">
        <v>50</v>
      </c>
      <c r="D44" s="63">
        <v>28</v>
      </c>
      <c r="E44" s="63">
        <v>22</v>
      </c>
      <c r="F44" s="80">
        <v>13</v>
      </c>
      <c r="G44" s="65">
        <v>47</v>
      </c>
      <c r="H44" s="63">
        <v>27</v>
      </c>
      <c r="I44" s="63">
        <v>20</v>
      </c>
      <c r="J44" s="80">
        <v>13</v>
      </c>
      <c r="K44" s="65">
        <v>40</v>
      </c>
      <c r="L44" s="51">
        <v>20</v>
      </c>
      <c r="M44" s="58">
        <v>20</v>
      </c>
      <c r="N44" s="87">
        <v>13</v>
      </c>
      <c r="O44" s="65">
        <v>38</v>
      </c>
      <c r="P44" s="63">
        <v>19</v>
      </c>
      <c r="Q44" s="63">
        <v>19</v>
      </c>
      <c r="R44" s="72">
        <v>13</v>
      </c>
      <c r="S44" s="63">
        <v>36</v>
      </c>
      <c r="T44" s="63">
        <v>18</v>
      </c>
      <c r="U44" s="63">
        <v>18</v>
      </c>
      <c r="V44" s="72">
        <v>13</v>
      </c>
      <c r="W44" s="51">
        <v>33</v>
      </c>
      <c r="X44" s="51">
        <v>16</v>
      </c>
      <c r="Y44" s="58">
        <v>17</v>
      </c>
      <c r="Z44" s="87">
        <v>12</v>
      </c>
    </row>
    <row r="45" spans="1:26">
      <c r="A45" s="93"/>
      <c r="B45" s="2" t="s">
        <v>241</v>
      </c>
      <c r="C45" s="65">
        <v>36</v>
      </c>
      <c r="D45" s="63">
        <v>20</v>
      </c>
      <c r="E45" s="63">
        <v>16</v>
      </c>
      <c r="F45" s="80">
        <v>10</v>
      </c>
      <c r="G45" s="65">
        <v>30</v>
      </c>
      <c r="H45" s="63">
        <v>16</v>
      </c>
      <c r="I45" s="63">
        <v>14</v>
      </c>
      <c r="J45" s="80">
        <v>9</v>
      </c>
      <c r="K45" s="65">
        <v>25</v>
      </c>
      <c r="L45" s="51">
        <v>14</v>
      </c>
      <c r="M45" s="58">
        <v>11</v>
      </c>
      <c r="N45" s="87">
        <v>10</v>
      </c>
      <c r="O45" s="65">
        <v>26</v>
      </c>
      <c r="P45" s="63">
        <v>16</v>
      </c>
      <c r="Q45" s="63">
        <v>10</v>
      </c>
      <c r="R45" s="72">
        <v>12</v>
      </c>
      <c r="S45" s="63">
        <v>25</v>
      </c>
      <c r="T45" s="63">
        <v>17</v>
      </c>
      <c r="U45" s="63">
        <v>8</v>
      </c>
      <c r="V45" s="72">
        <v>12</v>
      </c>
      <c r="W45" s="51">
        <v>23</v>
      </c>
      <c r="X45" s="51">
        <v>15</v>
      </c>
      <c r="Y45" s="58">
        <v>8</v>
      </c>
      <c r="Z45" s="87">
        <v>10</v>
      </c>
    </row>
    <row r="46" spans="1:26">
      <c r="A46" s="94"/>
      <c r="B46" s="98"/>
      <c r="C46" s="66">
        <f t="shared" ref="C46:Z46" si="4">SUM(C38:C45)</f>
        <v>261</v>
      </c>
      <c r="D46" s="52">
        <f t="shared" si="4"/>
        <v>130</v>
      </c>
      <c r="E46" s="52">
        <f t="shared" si="4"/>
        <v>131</v>
      </c>
      <c r="F46" s="81">
        <f t="shared" si="4"/>
        <v>84</v>
      </c>
      <c r="G46" s="66">
        <f t="shared" si="4"/>
        <v>225</v>
      </c>
      <c r="H46" s="52">
        <f t="shared" si="4"/>
        <v>114</v>
      </c>
      <c r="I46" s="52">
        <f t="shared" si="4"/>
        <v>111</v>
      </c>
      <c r="J46" s="81">
        <f t="shared" si="4"/>
        <v>79</v>
      </c>
      <c r="K46" s="66">
        <f t="shared" si="4"/>
        <v>195</v>
      </c>
      <c r="L46" s="52">
        <f t="shared" si="4"/>
        <v>95</v>
      </c>
      <c r="M46" s="59">
        <f t="shared" si="4"/>
        <v>100</v>
      </c>
      <c r="N46" s="88">
        <f t="shared" si="4"/>
        <v>77</v>
      </c>
      <c r="O46" s="66">
        <f t="shared" si="4"/>
        <v>176</v>
      </c>
      <c r="P46" s="52">
        <f t="shared" si="4"/>
        <v>89</v>
      </c>
      <c r="Q46" s="52">
        <f t="shared" si="4"/>
        <v>87</v>
      </c>
      <c r="R46" s="73">
        <f t="shared" si="4"/>
        <v>78</v>
      </c>
      <c r="S46" s="52">
        <f t="shared" si="4"/>
        <v>165</v>
      </c>
      <c r="T46" s="52">
        <f t="shared" si="4"/>
        <v>88</v>
      </c>
      <c r="U46" s="52">
        <f t="shared" si="4"/>
        <v>77</v>
      </c>
      <c r="V46" s="73">
        <f t="shared" si="4"/>
        <v>74</v>
      </c>
      <c r="W46" s="52">
        <f t="shared" si="4"/>
        <v>140</v>
      </c>
      <c r="X46" s="52">
        <f t="shared" si="4"/>
        <v>72</v>
      </c>
      <c r="Y46" s="59">
        <f t="shared" si="4"/>
        <v>68</v>
      </c>
      <c r="Z46" s="88">
        <f t="shared" si="4"/>
        <v>66</v>
      </c>
    </row>
    <row r="47" spans="1:26">
      <c r="A47" s="93" t="s">
        <v>233</v>
      </c>
      <c r="B47" s="2" t="s">
        <v>242</v>
      </c>
      <c r="C47" s="65">
        <v>75</v>
      </c>
      <c r="D47" s="63">
        <v>39</v>
      </c>
      <c r="E47" s="63">
        <v>36</v>
      </c>
      <c r="F47" s="80">
        <v>16</v>
      </c>
      <c r="G47" s="65">
        <v>69</v>
      </c>
      <c r="H47" s="63">
        <v>37</v>
      </c>
      <c r="I47" s="63">
        <v>32</v>
      </c>
      <c r="J47" s="80">
        <v>16</v>
      </c>
      <c r="K47" s="65">
        <v>55</v>
      </c>
      <c r="L47" s="51">
        <v>28</v>
      </c>
      <c r="M47" s="58">
        <v>27</v>
      </c>
      <c r="N47" s="87">
        <v>15</v>
      </c>
      <c r="O47" s="65">
        <v>44</v>
      </c>
      <c r="P47" s="63">
        <v>22</v>
      </c>
      <c r="Q47" s="63">
        <v>22</v>
      </c>
      <c r="R47" s="72">
        <v>14</v>
      </c>
      <c r="S47" s="63">
        <v>32</v>
      </c>
      <c r="T47" s="63">
        <v>16</v>
      </c>
      <c r="U47" s="63">
        <v>16</v>
      </c>
      <c r="V47" s="72">
        <v>13</v>
      </c>
      <c r="W47" s="51">
        <v>25</v>
      </c>
      <c r="X47" s="51">
        <v>10</v>
      </c>
      <c r="Y47" s="58">
        <v>15</v>
      </c>
      <c r="Z47" s="87">
        <v>11</v>
      </c>
    </row>
    <row r="48" spans="1:26">
      <c r="A48" s="93"/>
      <c r="B48" s="2" t="s">
        <v>244</v>
      </c>
      <c r="C48" s="65">
        <v>42</v>
      </c>
      <c r="D48" s="63">
        <v>14</v>
      </c>
      <c r="E48" s="63">
        <v>28</v>
      </c>
      <c r="F48" s="80">
        <v>10</v>
      </c>
      <c r="G48" s="65">
        <v>35</v>
      </c>
      <c r="H48" s="63">
        <v>14</v>
      </c>
      <c r="I48" s="63">
        <v>21</v>
      </c>
      <c r="J48" s="80">
        <v>10</v>
      </c>
      <c r="K48" s="65">
        <v>34</v>
      </c>
      <c r="L48" s="51">
        <v>14</v>
      </c>
      <c r="M48" s="58">
        <v>20</v>
      </c>
      <c r="N48" s="87">
        <v>10</v>
      </c>
      <c r="O48" s="65">
        <v>31</v>
      </c>
      <c r="P48" s="63">
        <v>14</v>
      </c>
      <c r="Q48" s="63">
        <v>17</v>
      </c>
      <c r="R48" s="72">
        <v>10</v>
      </c>
      <c r="S48" s="63">
        <v>30</v>
      </c>
      <c r="T48" s="63">
        <v>14</v>
      </c>
      <c r="U48" s="63">
        <v>16</v>
      </c>
      <c r="V48" s="72">
        <v>11</v>
      </c>
      <c r="W48" s="51">
        <v>33</v>
      </c>
      <c r="X48" s="51">
        <v>17</v>
      </c>
      <c r="Y48" s="58">
        <v>16</v>
      </c>
      <c r="Z48" s="87">
        <v>13</v>
      </c>
    </row>
    <row r="49" spans="1:26">
      <c r="A49" s="93"/>
      <c r="B49" s="2" t="s">
        <v>176</v>
      </c>
      <c r="C49" s="65">
        <v>36</v>
      </c>
      <c r="D49" s="63">
        <v>16</v>
      </c>
      <c r="E49" s="63">
        <v>20</v>
      </c>
      <c r="F49" s="80">
        <v>9</v>
      </c>
      <c r="G49" s="65">
        <v>32</v>
      </c>
      <c r="H49" s="63">
        <v>14</v>
      </c>
      <c r="I49" s="63">
        <v>18</v>
      </c>
      <c r="J49" s="80">
        <v>9</v>
      </c>
      <c r="K49" s="65">
        <v>124</v>
      </c>
      <c r="L49" s="51">
        <v>37</v>
      </c>
      <c r="M49" s="58">
        <v>87</v>
      </c>
      <c r="N49" s="87">
        <v>11</v>
      </c>
      <c r="O49" s="65">
        <v>114</v>
      </c>
      <c r="P49" s="63">
        <v>27</v>
      </c>
      <c r="Q49" s="63">
        <v>87</v>
      </c>
      <c r="R49" s="72">
        <v>13</v>
      </c>
      <c r="S49" s="63">
        <v>24</v>
      </c>
      <c r="T49" s="63">
        <v>12</v>
      </c>
      <c r="U49" s="63">
        <v>12</v>
      </c>
      <c r="V49" s="72">
        <v>9</v>
      </c>
      <c r="W49" s="51">
        <v>10</v>
      </c>
      <c r="X49" s="51">
        <v>5</v>
      </c>
      <c r="Y49" s="58">
        <v>5</v>
      </c>
      <c r="Z49" s="87">
        <v>6</v>
      </c>
    </row>
    <row r="50" spans="1:26">
      <c r="A50" s="93"/>
      <c r="B50" s="2" t="s">
        <v>245</v>
      </c>
      <c r="C50" s="65">
        <v>8</v>
      </c>
      <c r="D50" s="100">
        <v>3</v>
      </c>
      <c r="E50" s="100">
        <v>5</v>
      </c>
      <c r="F50" s="80">
        <v>2</v>
      </c>
      <c r="G50" s="65">
        <v>6</v>
      </c>
      <c r="H50" s="63">
        <v>2</v>
      </c>
      <c r="I50" s="63">
        <v>4</v>
      </c>
      <c r="J50" s="80">
        <v>2</v>
      </c>
      <c r="K50" s="65">
        <v>5</v>
      </c>
      <c r="L50" s="51">
        <v>2</v>
      </c>
      <c r="M50" s="58">
        <v>3</v>
      </c>
      <c r="N50" s="87">
        <v>2</v>
      </c>
      <c r="O50" s="68" t="s">
        <v>289</v>
      </c>
      <c r="P50" s="70"/>
      <c r="Q50" s="70"/>
      <c r="R50" s="75"/>
      <c r="S50" s="63">
        <v>3</v>
      </c>
      <c r="T50" s="63">
        <v>1</v>
      </c>
      <c r="U50" s="63">
        <v>2</v>
      </c>
      <c r="V50" s="72">
        <v>2</v>
      </c>
      <c r="W50" s="51">
        <v>9</v>
      </c>
      <c r="X50" s="51">
        <v>5</v>
      </c>
      <c r="Y50" s="58">
        <v>4</v>
      </c>
      <c r="Z50" s="87">
        <v>4</v>
      </c>
    </row>
    <row r="51" spans="1:26">
      <c r="A51" s="93"/>
      <c r="B51" s="2" t="s">
        <v>129</v>
      </c>
      <c r="C51" s="65">
        <v>54</v>
      </c>
      <c r="D51" s="63">
        <v>25</v>
      </c>
      <c r="E51" s="63">
        <v>29</v>
      </c>
      <c r="F51" s="80">
        <v>17</v>
      </c>
      <c r="G51" s="65">
        <v>54</v>
      </c>
      <c r="H51" s="63">
        <v>25</v>
      </c>
      <c r="I51" s="63">
        <v>29</v>
      </c>
      <c r="J51" s="80">
        <v>17</v>
      </c>
      <c r="K51" s="65">
        <v>44</v>
      </c>
      <c r="L51" s="51">
        <v>20</v>
      </c>
      <c r="M51" s="58">
        <v>24</v>
      </c>
      <c r="N51" s="87">
        <v>15</v>
      </c>
      <c r="O51" s="65">
        <v>44</v>
      </c>
      <c r="P51" s="63">
        <v>18</v>
      </c>
      <c r="Q51" s="63">
        <v>26</v>
      </c>
      <c r="R51" s="72">
        <v>16</v>
      </c>
      <c r="S51" s="63">
        <v>28</v>
      </c>
      <c r="T51" s="63">
        <v>12</v>
      </c>
      <c r="U51" s="63">
        <v>16</v>
      </c>
      <c r="V51" s="72">
        <v>11</v>
      </c>
      <c r="W51" s="51">
        <v>20</v>
      </c>
      <c r="X51" s="51">
        <v>9</v>
      </c>
      <c r="Y51" s="58">
        <v>11</v>
      </c>
      <c r="Z51" s="87">
        <v>11</v>
      </c>
    </row>
    <row r="52" spans="1:26">
      <c r="A52" s="93"/>
      <c r="B52" s="2" t="s">
        <v>149</v>
      </c>
      <c r="C52" s="65">
        <v>56</v>
      </c>
      <c r="D52" s="63">
        <v>28</v>
      </c>
      <c r="E52" s="63">
        <v>28</v>
      </c>
      <c r="F52" s="80">
        <v>15</v>
      </c>
      <c r="G52" s="65">
        <v>52</v>
      </c>
      <c r="H52" s="63">
        <v>24</v>
      </c>
      <c r="I52" s="63">
        <v>28</v>
      </c>
      <c r="J52" s="80">
        <v>14</v>
      </c>
      <c r="K52" s="65">
        <v>51</v>
      </c>
      <c r="L52" s="51">
        <v>23</v>
      </c>
      <c r="M52" s="58">
        <v>28</v>
      </c>
      <c r="N52" s="87">
        <v>14</v>
      </c>
      <c r="O52" s="65">
        <v>42</v>
      </c>
      <c r="P52" s="63">
        <v>21</v>
      </c>
      <c r="Q52" s="63">
        <v>21</v>
      </c>
      <c r="R52" s="72">
        <v>14</v>
      </c>
      <c r="S52" s="63">
        <v>31</v>
      </c>
      <c r="T52" s="63">
        <v>14</v>
      </c>
      <c r="U52" s="63">
        <v>17</v>
      </c>
      <c r="V52" s="72">
        <v>13</v>
      </c>
      <c r="W52" s="51">
        <v>36</v>
      </c>
      <c r="X52" s="51">
        <v>15</v>
      </c>
      <c r="Y52" s="58">
        <v>21</v>
      </c>
      <c r="Z52" s="87">
        <v>12</v>
      </c>
    </row>
    <row r="53" spans="1:26">
      <c r="A53" s="93"/>
      <c r="B53" s="2" t="s">
        <v>246</v>
      </c>
      <c r="C53" s="65">
        <v>22</v>
      </c>
      <c r="D53" s="63">
        <v>10</v>
      </c>
      <c r="E53" s="63">
        <v>12</v>
      </c>
      <c r="F53" s="80">
        <v>8</v>
      </c>
      <c r="G53" s="65">
        <v>19</v>
      </c>
      <c r="H53" s="63">
        <v>9</v>
      </c>
      <c r="I53" s="63">
        <v>10</v>
      </c>
      <c r="J53" s="80">
        <v>7</v>
      </c>
      <c r="K53" s="65">
        <v>19</v>
      </c>
      <c r="L53" s="51">
        <v>8</v>
      </c>
      <c r="M53" s="58">
        <v>11</v>
      </c>
      <c r="N53" s="87">
        <v>6</v>
      </c>
      <c r="O53" s="65">
        <v>15</v>
      </c>
      <c r="P53" s="63">
        <v>7</v>
      </c>
      <c r="Q53" s="63">
        <v>8</v>
      </c>
      <c r="R53" s="72">
        <v>4</v>
      </c>
      <c r="S53" s="63">
        <v>18</v>
      </c>
      <c r="T53" s="63">
        <v>8</v>
      </c>
      <c r="U53" s="63">
        <v>10</v>
      </c>
      <c r="V53" s="72">
        <v>5</v>
      </c>
      <c r="W53" s="51">
        <v>11</v>
      </c>
      <c r="X53" s="51">
        <v>5</v>
      </c>
      <c r="Y53" s="58">
        <v>6</v>
      </c>
      <c r="Z53" s="87">
        <v>5</v>
      </c>
    </row>
    <row r="54" spans="1:26">
      <c r="A54" s="93"/>
      <c r="B54" s="2" t="s">
        <v>247</v>
      </c>
      <c r="C54" s="65">
        <v>10</v>
      </c>
      <c r="D54" s="100">
        <v>6</v>
      </c>
      <c r="E54" s="100">
        <v>4</v>
      </c>
      <c r="F54" s="80">
        <v>5</v>
      </c>
      <c r="G54" s="65">
        <v>10</v>
      </c>
      <c r="H54" s="63">
        <v>6</v>
      </c>
      <c r="I54" s="63">
        <v>4</v>
      </c>
      <c r="J54" s="80">
        <v>5</v>
      </c>
      <c r="K54" s="65">
        <v>11</v>
      </c>
      <c r="L54" s="51">
        <v>6</v>
      </c>
      <c r="M54" s="58">
        <v>5</v>
      </c>
      <c r="N54" s="87">
        <v>5</v>
      </c>
      <c r="O54" s="65">
        <v>10</v>
      </c>
      <c r="P54" s="63">
        <v>6</v>
      </c>
      <c r="Q54" s="63">
        <v>4</v>
      </c>
      <c r="R54" s="72">
        <v>4</v>
      </c>
      <c r="S54" s="63">
        <v>8</v>
      </c>
      <c r="T54" s="63">
        <v>4</v>
      </c>
      <c r="U54" s="63">
        <v>4</v>
      </c>
      <c r="V54" s="72">
        <v>4</v>
      </c>
      <c r="W54" s="51">
        <v>7</v>
      </c>
      <c r="X54" s="51">
        <v>4</v>
      </c>
      <c r="Y54" s="58">
        <v>3</v>
      </c>
      <c r="Z54" s="87">
        <v>3</v>
      </c>
    </row>
    <row r="55" spans="1:26">
      <c r="A55" s="93"/>
      <c r="B55" s="2" t="s">
        <v>249</v>
      </c>
      <c r="C55" s="65">
        <v>62</v>
      </c>
      <c r="D55" s="63">
        <v>33</v>
      </c>
      <c r="E55" s="63">
        <v>29</v>
      </c>
      <c r="F55" s="80">
        <v>17</v>
      </c>
      <c r="G55" s="65">
        <v>60</v>
      </c>
      <c r="H55" s="63">
        <v>31</v>
      </c>
      <c r="I55" s="63">
        <v>29</v>
      </c>
      <c r="J55" s="80">
        <v>16</v>
      </c>
      <c r="K55" s="65">
        <v>65</v>
      </c>
      <c r="L55" s="51">
        <v>34</v>
      </c>
      <c r="M55" s="58">
        <v>31</v>
      </c>
      <c r="N55" s="87">
        <v>17</v>
      </c>
      <c r="O55" s="65">
        <v>54</v>
      </c>
      <c r="P55" s="63">
        <v>27</v>
      </c>
      <c r="Q55" s="63">
        <v>27</v>
      </c>
      <c r="R55" s="72">
        <v>17</v>
      </c>
      <c r="S55" s="63">
        <v>52</v>
      </c>
      <c r="T55" s="63">
        <v>26</v>
      </c>
      <c r="U55" s="63">
        <v>26</v>
      </c>
      <c r="V55" s="72">
        <v>15</v>
      </c>
      <c r="W55" s="51">
        <v>41</v>
      </c>
      <c r="X55" s="51">
        <v>22</v>
      </c>
      <c r="Y55" s="58">
        <v>19</v>
      </c>
      <c r="Z55" s="87">
        <v>16</v>
      </c>
    </row>
    <row r="56" spans="1:26">
      <c r="A56" s="93"/>
      <c r="B56" s="2" t="s">
        <v>250</v>
      </c>
      <c r="C56" s="65">
        <v>33</v>
      </c>
      <c r="D56" s="63">
        <v>14</v>
      </c>
      <c r="E56" s="63">
        <v>19</v>
      </c>
      <c r="F56" s="80">
        <v>13</v>
      </c>
      <c r="G56" s="65">
        <v>32</v>
      </c>
      <c r="H56" s="63">
        <v>13</v>
      </c>
      <c r="I56" s="63">
        <v>19</v>
      </c>
      <c r="J56" s="80">
        <v>13</v>
      </c>
      <c r="K56" s="65">
        <v>26</v>
      </c>
      <c r="L56" s="51">
        <v>10</v>
      </c>
      <c r="M56" s="58">
        <v>16</v>
      </c>
      <c r="N56" s="87">
        <v>14</v>
      </c>
      <c r="O56" s="65">
        <v>22</v>
      </c>
      <c r="P56" s="63">
        <v>9</v>
      </c>
      <c r="Q56" s="63">
        <v>13</v>
      </c>
      <c r="R56" s="72">
        <v>12</v>
      </c>
      <c r="S56" s="63">
        <v>16</v>
      </c>
      <c r="T56" s="63">
        <v>7</v>
      </c>
      <c r="U56" s="63">
        <v>9</v>
      </c>
      <c r="V56" s="72">
        <v>9</v>
      </c>
      <c r="W56" s="51">
        <v>17</v>
      </c>
      <c r="X56" s="51">
        <v>9</v>
      </c>
      <c r="Y56" s="58">
        <v>8</v>
      </c>
      <c r="Z56" s="87">
        <v>11</v>
      </c>
    </row>
    <row r="57" spans="1:26">
      <c r="A57" s="94"/>
      <c r="B57" s="98"/>
      <c r="C57" s="66">
        <f>SUM(C47:C56)</f>
        <v>398</v>
      </c>
      <c r="D57" s="139">
        <f>201-13</f>
        <v>188</v>
      </c>
      <c r="E57" s="52">
        <v>210</v>
      </c>
      <c r="F57" s="81">
        <f t="shared" ref="F57:Z57" si="5">SUM(F47:F56)</f>
        <v>112</v>
      </c>
      <c r="G57" s="66">
        <f t="shared" si="5"/>
        <v>369</v>
      </c>
      <c r="H57" s="52">
        <f t="shared" si="5"/>
        <v>175</v>
      </c>
      <c r="I57" s="52">
        <f t="shared" si="5"/>
        <v>194</v>
      </c>
      <c r="J57" s="81">
        <f t="shared" si="5"/>
        <v>109</v>
      </c>
      <c r="K57" s="66">
        <f t="shared" si="5"/>
        <v>434</v>
      </c>
      <c r="L57" s="52">
        <f t="shared" si="5"/>
        <v>182</v>
      </c>
      <c r="M57" s="59">
        <f t="shared" si="5"/>
        <v>252</v>
      </c>
      <c r="N57" s="88">
        <f t="shared" si="5"/>
        <v>109</v>
      </c>
      <c r="O57" s="66">
        <f t="shared" si="5"/>
        <v>376</v>
      </c>
      <c r="P57" s="52">
        <f t="shared" si="5"/>
        <v>151</v>
      </c>
      <c r="Q57" s="52">
        <f t="shared" si="5"/>
        <v>225</v>
      </c>
      <c r="R57" s="73">
        <f t="shared" si="5"/>
        <v>104</v>
      </c>
      <c r="S57" s="52">
        <f t="shared" si="5"/>
        <v>242</v>
      </c>
      <c r="T57" s="52">
        <f t="shared" si="5"/>
        <v>114</v>
      </c>
      <c r="U57" s="52">
        <f t="shared" si="5"/>
        <v>128</v>
      </c>
      <c r="V57" s="73">
        <f t="shared" si="5"/>
        <v>92</v>
      </c>
      <c r="W57" s="52">
        <f t="shared" si="5"/>
        <v>209</v>
      </c>
      <c r="X57" s="52">
        <f t="shared" si="5"/>
        <v>101</v>
      </c>
      <c r="Y57" s="59">
        <f t="shared" si="5"/>
        <v>108</v>
      </c>
      <c r="Z57" s="88">
        <f t="shared" si="5"/>
        <v>92</v>
      </c>
    </row>
    <row r="58" spans="1:26">
      <c r="A58" s="94" t="s">
        <v>272</v>
      </c>
      <c r="B58" s="138"/>
      <c r="C58" s="66">
        <v>60</v>
      </c>
      <c r="D58" s="140">
        <v>13</v>
      </c>
      <c r="E58" s="52">
        <v>47</v>
      </c>
      <c r="F58" s="81">
        <v>1</v>
      </c>
      <c r="G58" s="66">
        <v>60</v>
      </c>
      <c r="H58" s="52">
        <v>19</v>
      </c>
      <c r="I58" s="52">
        <v>41</v>
      </c>
      <c r="J58" s="81">
        <v>1</v>
      </c>
      <c r="K58" s="66"/>
      <c r="L58" s="52"/>
      <c r="M58" s="59"/>
      <c r="N58" s="88"/>
      <c r="O58" s="66"/>
      <c r="P58" s="52"/>
      <c r="Q58" s="52"/>
      <c r="R58" s="73"/>
      <c r="S58" s="52">
        <v>87</v>
      </c>
      <c r="T58" s="52">
        <v>16</v>
      </c>
      <c r="U58" s="52">
        <v>71</v>
      </c>
      <c r="V58" s="73">
        <v>1</v>
      </c>
      <c r="W58" s="52">
        <v>90</v>
      </c>
      <c r="X58" s="52">
        <v>19</v>
      </c>
      <c r="Y58" s="59">
        <v>71</v>
      </c>
      <c r="Z58" s="88">
        <v>1</v>
      </c>
    </row>
    <row r="59" spans="1:26">
      <c r="A59" s="93" t="s">
        <v>234</v>
      </c>
      <c r="B59" s="2" t="s">
        <v>251</v>
      </c>
      <c r="C59" s="65">
        <v>74</v>
      </c>
      <c r="D59" s="63">
        <v>39</v>
      </c>
      <c r="E59" s="63">
        <v>35</v>
      </c>
      <c r="F59" s="80">
        <v>18</v>
      </c>
      <c r="G59" s="65">
        <v>56</v>
      </c>
      <c r="H59" s="63">
        <v>29</v>
      </c>
      <c r="I59" s="63">
        <v>27</v>
      </c>
      <c r="J59" s="80">
        <v>17</v>
      </c>
      <c r="K59" s="65">
        <v>56</v>
      </c>
      <c r="L59" s="51">
        <v>30</v>
      </c>
      <c r="M59" s="58">
        <v>26</v>
      </c>
      <c r="N59" s="87">
        <v>17</v>
      </c>
      <c r="O59" s="65">
        <v>50</v>
      </c>
      <c r="P59" s="63">
        <v>27</v>
      </c>
      <c r="Q59" s="63">
        <v>23</v>
      </c>
      <c r="R59" s="72">
        <v>15</v>
      </c>
      <c r="S59" s="63">
        <v>45</v>
      </c>
      <c r="T59" s="63">
        <v>25</v>
      </c>
      <c r="U59" s="63">
        <v>20</v>
      </c>
      <c r="V59" s="72">
        <v>15</v>
      </c>
      <c r="W59" s="51">
        <v>41</v>
      </c>
      <c r="X59" s="51">
        <v>20</v>
      </c>
      <c r="Y59" s="58">
        <v>21</v>
      </c>
      <c r="Z59" s="87">
        <v>14</v>
      </c>
    </row>
    <row r="60" spans="1:26">
      <c r="A60" s="93"/>
      <c r="B60" s="2" t="s">
        <v>10</v>
      </c>
      <c r="C60" s="65">
        <v>25</v>
      </c>
      <c r="D60" s="63">
        <v>12</v>
      </c>
      <c r="E60" s="63">
        <v>13</v>
      </c>
      <c r="F60" s="80">
        <v>7</v>
      </c>
      <c r="G60" s="65">
        <v>18</v>
      </c>
      <c r="H60" s="63">
        <v>7</v>
      </c>
      <c r="I60" s="63">
        <v>11</v>
      </c>
      <c r="J60" s="80">
        <v>6</v>
      </c>
      <c r="K60" s="65">
        <v>14</v>
      </c>
      <c r="L60" s="51">
        <v>5</v>
      </c>
      <c r="M60" s="58">
        <v>9</v>
      </c>
      <c r="N60" s="87">
        <v>5</v>
      </c>
      <c r="O60" s="65">
        <v>12</v>
      </c>
      <c r="P60" s="63">
        <v>5</v>
      </c>
      <c r="Q60" s="63">
        <v>7</v>
      </c>
      <c r="R60" s="72">
        <v>4</v>
      </c>
      <c r="S60" s="63">
        <v>9</v>
      </c>
      <c r="T60" s="63">
        <v>4</v>
      </c>
      <c r="U60" s="63">
        <v>5</v>
      </c>
      <c r="V60" s="72">
        <v>4</v>
      </c>
      <c r="W60" s="51">
        <v>8</v>
      </c>
      <c r="X60" s="51">
        <v>4</v>
      </c>
      <c r="Y60" s="58">
        <v>4</v>
      </c>
      <c r="Z60" s="87">
        <v>4</v>
      </c>
    </row>
    <row r="61" spans="1:26">
      <c r="A61" s="93"/>
      <c r="B61" s="2" t="s">
        <v>252</v>
      </c>
      <c r="C61" s="65">
        <v>26</v>
      </c>
      <c r="D61" s="63">
        <v>12</v>
      </c>
      <c r="E61" s="63">
        <v>14</v>
      </c>
      <c r="F61" s="80">
        <v>8</v>
      </c>
      <c r="G61" s="65">
        <v>26</v>
      </c>
      <c r="H61" s="63">
        <v>12</v>
      </c>
      <c r="I61" s="63">
        <v>14</v>
      </c>
      <c r="J61" s="80">
        <v>8</v>
      </c>
      <c r="K61" s="65">
        <v>25</v>
      </c>
      <c r="L61" s="51">
        <v>13</v>
      </c>
      <c r="M61" s="58">
        <v>12</v>
      </c>
      <c r="N61" s="87">
        <v>9</v>
      </c>
      <c r="O61" s="65">
        <v>23</v>
      </c>
      <c r="P61" s="63">
        <v>13</v>
      </c>
      <c r="Q61" s="63">
        <v>10</v>
      </c>
      <c r="R61" s="72">
        <v>9</v>
      </c>
      <c r="S61" s="63">
        <v>16</v>
      </c>
      <c r="T61" s="63">
        <v>8</v>
      </c>
      <c r="U61" s="63">
        <v>8</v>
      </c>
      <c r="V61" s="72">
        <v>7</v>
      </c>
      <c r="W61" s="51">
        <v>16</v>
      </c>
      <c r="X61" s="51">
        <v>9</v>
      </c>
      <c r="Y61" s="58">
        <v>7</v>
      </c>
      <c r="Z61" s="87">
        <v>7</v>
      </c>
    </row>
    <row r="62" spans="1:26" ht="15">
      <c r="A62" s="96"/>
      <c r="B62" s="112"/>
      <c r="C62" s="40">
        <f t="shared" ref="C62:Z62" si="6">SUM(C59:C61)</f>
        <v>125</v>
      </c>
      <c r="D62" s="44">
        <f t="shared" si="6"/>
        <v>63</v>
      </c>
      <c r="E62" s="44">
        <f t="shared" si="6"/>
        <v>62</v>
      </c>
      <c r="F62" s="83">
        <f t="shared" si="6"/>
        <v>33</v>
      </c>
      <c r="G62" s="40">
        <f t="shared" si="6"/>
        <v>100</v>
      </c>
      <c r="H62" s="44">
        <f t="shared" si="6"/>
        <v>48</v>
      </c>
      <c r="I62" s="44">
        <f t="shared" si="6"/>
        <v>52</v>
      </c>
      <c r="J62" s="83">
        <f t="shared" si="6"/>
        <v>31</v>
      </c>
      <c r="K62" s="40">
        <f t="shared" si="6"/>
        <v>95</v>
      </c>
      <c r="L62" s="44">
        <f t="shared" si="6"/>
        <v>48</v>
      </c>
      <c r="M62" s="61">
        <f t="shared" si="6"/>
        <v>47</v>
      </c>
      <c r="N62" s="90">
        <f t="shared" si="6"/>
        <v>31</v>
      </c>
      <c r="O62" s="40">
        <f t="shared" si="6"/>
        <v>85</v>
      </c>
      <c r="P62" s="44">
        <f t="shared" si="6"/>
        <v>45</v>
      </c>
      <c r="Q62" s="44">
        <f t="shared" si="6"/>
        <v>40</v>
      </c>
      <c r="R62" s="48">
        <f t="shared" si="6"/>
        <v>28</v>
      </c>
      <c r="S62" s="44">
        <f t="shared" si="6"/>
        <v>70</v>
      </c>
      <c r="T62" s="44">
        <f t="shared" si="6"/>
        <v>37</v>
      </c>
      <c r="U62" s="44">
        <f t="shared" si="6"/>
        <v>33</v>
      </c>
      <c r="V62" s="48">
        <f t="shared" si="6"/>
        <v>26</v>
      </c>
      <c r="W62" s="44">
        <f t="shared" si="6"/>
        <v>65</v>
      </c>
      <c r="X62" s="44">
        <f t="shared" si="6"/>
        <v>33</v>
      </c>
      <c r="Y62" s="61">
        <f t="shared" si="6"/>
        <v>32</v>
      </c>
      <c r="Z62" s="90">
        <f t="shared" si="6"/>
        <v>25</v>
      </c>
    </row>
    <row r="64" spans="1:26">
      <c r="G64" s="63"/>
      <c r="H64" s="63"/>
      <c r="I64" s="63"/>
      <c r="J64" s="63"/>
    </row>
  </sheetData>
  <mergeCells count="30">
    <mergeCell ref="C1:F1"/>
    <mergeCell ref="G1:J1"/>
    <mergeCell ref="K1:N1"/>
    <mergeCell ref="O1:R1"/>
    <mergeCell ref="S1:V1"/>
    <mergeCell ref="W1:Z1"/>
    <mergeCell ref="C2:E2"/>
    <mergeCell ref="G2:I2"/>
    <mergeCell ref="K2:M2"/>
    <mergeCell ref="O2:Q2"/>
    <mergeCell ref="S2:U2"/>
    <mergeCell ref="W2:Y2"/>
    <mergeCell ref="O12:R12"/>
    <mergeCell ref="O17:R17"/>
    <mergeCell ref="O20:R20"/>
    <mergeCell ref="O22:R22"/>
    <mergeCell ref="O50:R50"/>
    <mergeCell ref="A1:B4"/>
    <mergeCell ref="F2:F3"/>
    <mergeCell ref="J2:J3"/>
    <mergeCell ref="N2:N3"/>
    <mergeCell ref="R2:R3"/>
    <mergeCell ref="V2:V3"/>
    <mergeCell ref="Z2:Z3"/>
    <mergeCell ref="A59:A62"/>
    <mergeCell ref="A5:A13"/>
    <mergeCell ref="A14:A26"/>
    <mergeCell ref="A27:A37"/>
    <mergeCell ref="A38:A46"/>
    <mergeCell ref="A47:A57"/>
  </mergeCells>
  <phoneticPr fontId="2" type="Hiragana"/>
  <pageMargins left="0.7" right="0.7" top="0.75" bottom="0.75" header="0.3" footer="0.3"/>
  <pageSetup paperSize="9" fitToWidth="1" fitToHeight="1" orientation="portrait" usePrinterDefaults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33"/>
  <sheetViews>
    <sheetView workbookViewId="0">
      <pane xSplit="2" ySplit="4" topLeftCell="C5" activePane="bottomRight" state="frozen"/>
      <selection pane="topRight"/>
      <selection pane="bottomLeft"/>
      <selection pane="bottomRight" sqref="A1:B4"/>
    </sheetView>
  </sheetViews>
  <sheetFormatPr defaultRowHeight="14.25"/>
  <cols>
    <col min="1" max="1" width="9" style="4" customWidth="1"/>
    <col min="2" max="2" width="11.75" style="4" bestFit="1" customWidth="1"/>
    <col min="3" max="5" width="6.375" style="3" bestFit="1" customWidth="1"/>
    <col min="6" max="6" width="7.625" style="3" bestFit="1" customWidth="1"/>
    <col min="7" max="9" width="6.375" style="3" bestFit="1" customWidth="1"/>
    <col min="10" max="10" width="7.625" style="3" bestFit="1" customWidth="1"/>
    <col min="11" max="13" width="6.375" style="3" bestFit="1" customWidth="1"/>
    <col min="14" max="14" width="7.625" style="3" bestFit="1" customWidth="1"/>
    <col min="15" max="17" width="6.375" style="3" bestFit="1" customWidth="1"/>
    <col min="18" max="18" width="7.625" style="3" bestFit="1" customWidth="1"/>
    <col min="19" max="21" width="6.375" style="3" bestFit="1" customWidth="1"/>
    <col min="22" max="22" width="7.625" style="3" bestFit="1" customWidth="1"/>
    <col min="23" max="25" width="6.375" style="3" bestFit="1" customWidth="1"/>
    <col min="26" max="26" width="7.625" style="3" bestFit="1" customWidth="1"/>
    <col min="27" max="16384" width="9" style="3" customWidth="1"/>
  </cols>
  <sheetData>
    <row r="1" spans="1:26" s="4" customFormat="1">
      <c r="A1" s="5" t="s">
        <v>268</v>
      </c>
      <c r="B1" s="10"/>
      <c r="C1" s="15" t="s">
        <v>153</v>
      </c>
      <c r="D1" s="22"/>
      <c r="E1" s="22"/>
      <c r="F1" s="22"/>
      <c r="G1" s="15" t="s">
        <v>98</v>
      </c>
      <c r="H1" s="22"/>
      <c r="I1" s="22"/>
      <c r="J1" s="22"/>
      <c r="K1" s="15" t="s">
        <v>269</v>
      </c>
      <c r="L1" s="22"/>
      <c r="M1" s="22"/>
      <c r="N1" s="30"/>
      <c r="O1" s="22" t="s">
        <v>37</v>
      </c>
      <c r="P1" s="22"/>
      <c r="Q1" s="22"/>
      <c r="R1" s="30"/>
      <c r="S1" s="22" t="s">
        <v>248</v>
      </c>
      <c r="T1" s="22"/>
      <c r="U1" s="22"/>
      <c r="V1" s="30"/>
      <c r="W1" s="22" t="s">
        <v>273</v>
      </c>
      <c r="X1" s="22"/>
      <c r="Y1" s="22"/>
      <c r="Z1" s="30"/>
    </row>
    <row r="2" spans="1:26" s="4" customFormat="1">
      <c r="A2" s="6"/>
      <c r="B2" s="11"/>
      <c r="C2" s="16" t="s">
        <v>95</v>
      </c>
      <c r="D2" s="23"/>
      <c r="E2" s="23"/>
      <c r="F2" s="115" t="s">
        <v>94</v>
      </c>
      <c r="G2" s="16" t="s">
        <v>95</v>
      </c>
      <c r="H2" s="23"/>
      <c r="I2" s="23"/>
      <c r="J2" s="115" t="s">
        <v>94</v>
      </c>
      <c r="K2" s="16" t="s">
        <v>95</v>
      </c>
      <c r="L2" s="23"/>
      <c r="M2" s="120"/>
      <c r="N2" s="85" t="s">
        <v>94</v>
      </c>
      <c r="O2" s="23" t="s">
        <v>95</v>
      </c>
      <c r="P2" s="23"/>
      <c r="Q2" s="23"/>
      <c r="R2" s="124" t="s">
        <v>94</v>
      </c>
      <c r="S2" s="23" t="s">
        <v>95</v>
      </c>
      <c r="T2" s="23"/>
      <c r="U2" s="120"/>
      <c r="V2" s="124" t="s">
        <v>94</v>
      </c>
      <c r="W2" s="23" t="s">
        <v>95</v>
      </c>
      <c r="X2" s="23"/>
      <c r="Y2" s="120"/>
      <c r="Z2" s="85" t="s">
        <v>94</v>
      </c>
    </row>
    <row r="3" spans="1:26" s="4" customFormat="1" ht="15">
      <c r="A3" s="6"/>
      <c r="B3" s="11"/>
      <c r="C3" s="16" t="s">
        <v>89</v>
      </c>
      <c r="D3" s="23" t="s">
        <v>90</v>
      </c>
      <c r="E3" s="23" t="s">
        <v>92</v>
      </c>
      <c r="F3" s="115"/>
      <c r="G3" s="16" t="s">
        <v>89</v>
      </c>
      <c r="H3" s="23" t="s">
        <v>90</v>
      </c>
      <c r="I3" s="23" t="s">
        <v>92</v>
      </c>
      <c r="J3" s="115"/>
      <c r="K3" s="16" t="s">
        <v>89</v>
      </c>
      <c r="L3" s="23" t="s">
        <v>90</v>
      </c>
      <c r="M3" s="120" t="s">
        <v>92</v>
      </c>
      <c r="N3" s="85"/>
      <c r="O3" s="23" t="s">
        <v>89</v>
      </c>
      <c r="P3" s="23" t="s">
        <v>90</v>
      </c>
      <c r="Q3" s="23" t="s">
        <v>92</v>
      </c>
      <c r="R3" s="124"/>
      <c r="S3" s="23" t="s">
        <v>89</v>
      </c>
      <c r="T3" s="23" t="s">
        <v>90</v>
      </c>
      <c r="U3" s="120" t="s">
        <v>92</v>
      </c>
      <c r="V3" s="124"/>
      <c r="W3" s="23" t="s">
        <v>89</v>
      </c>
      <c r="X3" s="23" t="s">
        <v>90</v>
      </c>
      <c r="Y3" s="120" t="s">
        <v>92</v>
      </c>
      <c r="Z3" s="85"/>
    </row>
    <row r="4" spans="1:26" ht="15">
      <c r="A4" s="92"/>
      <c r="B4" s="97"/>
      <c r="C4" s="113">
        <f>C8+C11+C16+C21</f>
        <v>805</v>
      </c>
      <c r="D4" s="102">
        <f>D8+D11+D16+D21</f>
        <v>369</v>
      </c>
      <c r="E4" s="102">
        <f>E8+E11+E16+E21</f>
        <v>436</v>
      </c>
      <c r="F4" s="116">
        <f>F8+F11+F16+F21</f>
        <v>223</v>
      </c>
      <c r="G4" s="113">
        <v>727</v>
      </c>
      <c r="H4" s="102">
        <v>326</v>
      </c>
      <c r="I4" s="102">
        <v>401</v>
      </c>
      <c r="J4" s="116">
        <v>214</v>
      </c>
      <c r="K4" s="118">
        <v>665</v>
      </c>
      <c r="L4" s="119">
        <v>292</v>
      </c>
      <c r="M4" s="121">
        <v>373</v>
      </c>
      <c r="N4" s="122">
        <v>206</v>
      </c>
      <c r="O4" s="119">
        <v>569</v>
      </c>
      <c r="P4" s="119">
        <v>249</v>
      </c>
      <c r="Q4" s="119">
        <v>320</v>
      </c>
      <c r="R4" s="125">
        <v>193</v>
      </c>
      <c r="S4" s="119">
        <f t="shared" ref="S4:Z4" si="0">S8+S11+S16+S21</f>
        <v>492</v>
      </c>
      <c r="T4" s="119">
        <f t="shared" si="0"/>
        <v>213</v>
      </c>
      <c r="U4" s="121">
        <f t="shared" si="0"/>
        <v>279</v>
      </c>
      <c r="V4" s="125">
        <f t="shared" si="0"/>
        <v>180</v>
      </c>
      <c r="W4" s="119">
        <f t="shared" si="0"/>
        <v>417</v>
      </c>
      <c r="X4" s="119">
        <f t="shared" si="0"/>
        <v>187</v>
      </c>
      <c r="Y4" s="121">
        <f t="shared" si="0"/>
        <v>230</v>
      </c>
      <c r="Z4" s="122">
        <f t="shared" si="0"/>
        <v>157</v>
      </c>
    </row>
    <row r="5" spans="1:26">
      <c r="A5" s="93" t="s">
        <v>204</v>
      </c>
      <c r="B5" s="2" t="s">
        <v>253</v>
      </c>
      <c r="C5" s="65">
        <v>91</v>
      </c>
      <c r="D5" s="63">
        <v>45</v>
      </c>
      <c r="E5" s="63">
        <v>46</v>
      </c>
      <c r="F5" s="80">
        <v>25</v>
      </c>
      <c r="G5" s="65">
        <v>87</v>
      </c>
      <c r="H5" s="63">
        <v>41</v>
      </c>
      <c r="I5" s="63">
        <v>46</v>
      </c>
      <c r="J5" s="80">
        <v>28</v>
      </c>
      <c r="K5" s="65">
        <v>77</v>
      </c>
      <c r="L5" s="51">
        <v>37</v>
      </c>
      <c r="M5" s="58">
        <v>40</v>
      </c>
      <c r="N5" s="87">
        <v>26</v>
      </c>
      <c r="O5" s="63">
        <v>62</v>
      </c>
      <c r="P5" s="63">
        <v>29</v>
      </c>
      <c r="Q5" s="63">
        <v>33</v>
      </c>
      <c r="R5" s="72">
        <v>23</v>
      </c>
      <c r="S5" s="51">
        <v>57</v>
      </c>
      <c r="T5" s="51">
        <v>25</v>
      </c>
      <c r="U5" s="58">
        <v>32</v>
      </c>
      <c r="V5" s="72">
        <v>24</v>
      </c>
      <c r="W5" s="51">
        <v>48</v>
      </c>
      <c r="X5" s="51">
        <v>23</v>
      </c>
      <c r="Y5" s="58">
        <v>25</v>
      </c>
      <c r="Z5" s="87">
        <v>21</v>
      </c>
    </row>
    <row r="6" spans="1:26">
      <c r="A6" s="93"/>
      <c r="B6" s="2" t="s">
        <v>254</v>
      </c>
      <c r="C6" s="65">
        <v>92</v>
      </c>
      <c r="D6" s="63">
        <v>42</v>
      </c>
      <c r="E6" s="63">
        <v>50</v>
      </c>
      <c r="F6" s="80">
        <v>26</v>
      </c>
      <c r="G6" s="65">
        <v>84</v>
      </c>
      <c r="H6" s="63">
        <v>40</v>
      </c>
      <c r="I6" s="63">
        <v>44</v>
      </c>
      <c r="J6" s="80">
        <v>22</v>
      </c>
      <c r="K6" s="65">
        <v>75</v>
      </c>
      <c r="L6" s="51">
        <v>33</v>
      </c>
      <c r="M6" s="58">
        <v>42</v>
      </c>
      <c r="N6" s="87">
        <v>21</v>
      </c>
      <c r="O6" s="63">
        <v>76</v>
      </c>
      <c r="P6" s="63">
        <v>33</v>
      </c>
      <c r="Q6" s="63">
        <v>43</v>
      </c>
      <c r="R6" s="72">
        <v>21</v>
      </c>
      <c r="S6" s="51">
        <v>64</v>
      </c>
      <c r="T6" s="51">
        <v>28</v>
      </c>
      <c r="U6" s="58">
        <v>36</v>
      </c>
      <c r="V6" s="72">
        <v>19</v>
      </c>
      <c r="W6" s="51">
        <v>54</v>
      </c>
      <c r="X6" s="51">
        <v>25</v>
      </c>
      <c r="Y6" s="58">
        <v>29</v>
      </c>
      <c r="Z6" s="87">
        <v>19</v>
      </c>
    </row>
    <row r="7" spans="1:26">
      <c r="A7" s="93"/>
      <c r="B7" s="2" t="s">
        <v>255</v>
      </c>
      <c r="C7" s="65">
        <v>81</v>
      </c>
      <c r="D7" s="63">
        <v>38</v>
      </c>
      <c r="E7" s="63">
        <v>43</v>
      </c>
      <c r="F7" s="80">
        <v>21</v>
      </c>
      <c r="G7" s="65">
        <v>67</v>
      </c>
      <c r="H7" s="63">
        <v>30</v>
      </c>
      <c r="I7" s="63">
        <v>37</v>
      </c>
      <c r="J7" s="80">
        <v>21</v>
      </c>
      <c r="K7" s="65">
        <v>68</v>
      </c>
      <c r="L7" s="51">
        <v>29</v>
      </c>
      <c r="M7" s="58">
        <v>39</v>
      </c>
      <c r="N7" s="87">
        <v>20</v>
      </c>
      <c r="O7" s="63">
        <v>62</v>
      </c>
      <c r="P7" s="63">
        <v>28</v>
      </c>
      <c r="Q7" s="63">
        <v>34</v>
      </c>
      <c r="R7" s="72">
        <v>20</v>
      </c>
      <c r="S7" s="51">
        <v>45</v>
      </c>
      <c r="T7" s="51">
        <v>20</v>
      </c>
      <c r="U7" s="58">
        <v>25</v>
      </c>
      <c r="V7" s="72">
        <v>15</v>
      </c>
      <c r="W7" s="51">
        <v>45</v>
      </c>
      <c r="X7" s="51">
        <v>19</v>
      </c>
      <c r="Y7" s="58">
        <v>26</v>
      </c>
      <c r="Z7" s="87">
        <v>15</v>
      </c>
    </row>
    <row r="8" spans="1:26">
      <c r="A8" s="94"/>
      <c r="B8" s="98"/>
      <c r="C8" s="66">
        <f t="shared" ref="C8:Z8" si="1">SUM(C5:C7)</f>
        <v>264</v>
      </c>
      <c r="D8" s="52">
        <f t="shared" si="1"/>
        <v>125</v>
      </c>
      <c r="E8" s="52">
        <f t="shared" si="1"/>
        <v>139</v>
      </c>
      <c r="F8" s="81">
        <f t="shared" si="1"/>
        <v>72</v>
      </c>
      <c r="G8" s="66">
        <f t="shared" si="1"/>
        <v>238</v>
      </c>
      <c r="H8" s="52">
        <f t="shared" si="1"/>
        <v>111</v>
      </c>
      <c r="I8" s="52">
        <f t="shared" si="1"/>
        <v>127</v>
      </c>
      <c r="J8" s="81">
        <f t="shared" si="1"/>
        <v>71</v>
      </c>
      <c r="K8" s="66">
        <f t="shared" si="1"/>
        <v>220</v>
      </c>
      <c r="L8" s="52">
        <f t="shared" si="1"/>
        <v>99</v>
      </c>
      <c r="M8" s="59">
        <f t="shared" si="1"/>
        <v>121</v>
      </c>
      <c r="N8" s="88">
        <f t="shared" si="1"/>
        <v>67</v>
      </c>
      <c r="O8" s="52">
        <f t="shared" si="1"/>
        <v>200</v>
      </c>
      <c r="P8" s="52">
        <f t="shared" si="1"/>
        <v>90</v>
      </c>
      <c r="Q8" s="52">
        <f t="shared" si="1"/>
        <v>110</v>
      </c>
      <c r="R8" s="73">
        <f t="shared" si="1"/>
        <v>64</v>
      </c>
      <c r="S8" s="52">
        <f t="shared" si="1"/>
        <v>166</v>
      </c>
      <c r="T8" s="52">
        <f t="shared" si="1"/>
        <v>73</v>
      </c>
      <c r="U8" s="59">
        <f t="shared" si="1"/>
        <v>93</v>
      </c>
      <c r="V8" s="73">
        <f t="shared" si="1"/>
        <v>58</v>
      </c>
      <c r="W8" s="52">
        <f t="shared" si="1"/>
        <v>147</v>
      </c>
      <c r="X8" s="52">
        <f t="shared" si="1"/>
        <v>67</v>
      </c>
      <c r="Y8" s="59">
        <f t="shared" si="1"/>
        <v>80</v>
      </c>
      <c r="Z8" s="88">
        <f t="shared" si="1"/>
        <v>55</v>
      </c>
    </row>
    <row r="9" spans="1:26">
      <c r="A9" s="93" t="s">
        <v>266</v>
      </c>
      <c r="B9" s="2" t="s">
        <v>257</v>
      </c>
      <c r="C9" s="65">
        <v>110</v>
      </c>
      <c r="D9" s="63">
        <v>46</v>
      </c>
      <c r="E9" s="63">
        <v>64</v>
      </c>
      <c r="F9" s="80">
        <v>26</v>
      </c>
      <c r="G9" s="65">
        <v>107</v>
      </c>
      <c r="H9" s="63">
        <v>43</v>
      </c>
      <c r="I9" s="63">
        <v>64</v>
      </c>
      <c r="J9" s="80">
        <v>26</v>
      </c>
      <c r="K9" s="65">
        <v>101</v>
      </c>
      <c r="L9" s="51">
        <v>42</v>
      </c>
      <c r="M9" s="58">
        <v>59</v>
      </c>
      <c r="N9" s="87">
        <v>28</v>
      </c>
      <c r="O9" s="63">
        <v>85</v>
      </c>
      <c r="P9" s="63">
        <v>34</v>
      </c>
      <c r="Q9" s="63">
        <v>51</v>
      </c>
      <c r="R9" s="72">
        <v>26</v>
      </c>
      <c r="S9" s="51">
        <v>70</v>
      </c>
      <c r="T9" s="51">
        <v>28</v>
      </c>
      <c r="U9" s="58">
        <v>42</v>
      </c>
      <c r="V9" s="72">
        <v>26</v>
      </c>
      <c r="W9" s="51">
        <v>61</v>
      </c>
      <c r="X9" s="51">
        <v>27</v>
      </c>
      <c r="Y9" s="58">
        <v>34</v>
      </c>
      <c r="Z9" s="87">
        <v>23</v>
      </c>
    </row>
    <row r="10" spans="1:26">
      <c r="A10" s="93"/>
      <c r="B10" s="2" t="s">
        <v>258</v>
      </c>
      <c r="C10" s="65">
        <v>32</v>
      </c>
      <c r="D10" s="63">
        <v>15</v>
      </c>
      <c r="E10" s="63">
        <v>17</v>
      </c>
      <c r="F10" s="80">
        <v>13</v>
      </c>
      <c r="G10" s="65">
        <v>32</v>
      </c>
      <c r="H10" s="63">
        <v>16</v>
      </c>
      <c r="I10" s="63">
        <v>16</v>
      </c>
      <c r="J10" s="80">
        <v>13</v>
      </c>
      <c r="K10" s="65">
        <v>28</v>
      </c>
      <c r="L10" s="51">
        <v>12</v>
      </c>
      <c r="M10" s="58">
        <v>16</v>
      </c>
      <c r="N10" s="87">
        <v>12</v>
      </c>
      <c r="O10" s="63">
        <v>21</v>
      </c>
      <c r="P10" s="63">
        <v>12</v>
      </c>
      <c r="Q10" s="63">
        <v>9</v>
      </c>
      <c r="R10" s="72">
        <v>9</v>
      </c>
      <c r="S10" s="51">
        <v>13</v>
      </c>
      <c r="T10" s="51">
        <v>6</v>
      </c>
      <c r="U10" s="58">
        <v>7</v>
      </c>
      <c r="V10" s="72">
        <v>7</v>
      </c>
      <c r="W10" s="51">
        <v>6</v>
      </c>
      <c r="X10" s="51">
        <v>3</v>
      </c>
      <c r="Y10" s="58">
        <v>3</v>
      </c>
      <c r="Z10" s="87">
        <v>3</v>
      </c>
    </row>
    <row r="11" spans="1:26">
      <c r="A11" s="94"/>
      <c r="B11" s="98"/>
      <c r="C11" s="66">
        <f t="shared" ref="C11:Z11" si="2">SUM(C9:C10)</f>
        <v>142</v>
      </c>
      <c r="D11" s="52">
        <f t="shared" si="2"/>
        <v>61</v>
      </c>
      <c r="E11" s="52">
        <f t="shared" si="2"/>
        <v>81</v>
      </c>
      <c r="F11" s="81">
        <f t="shared" si="2"/>
        <v>39</v>
      </c>
      <c r="G11" s="66">
        <f t="shared" si="2"/>
        <v>139</v>
      </c>
      <c r="H11" s="52">
        <f t="shared" si="2"/>
        <v>59</v>
      </c>
      <c r="I11" s="52">
        <f t="shared" si="2"/>
        <v>80</v>
      </c>
      <c r="J11" s="81">
        <f t="shared" si="2"/>
        <v>39</v>
      </c>
      <c r="K11" s="66">
        <f t="shared" si="2"/>
        <v>129</v>
      </c>
      <c r="L11" s="52">
        <f t="shared" si="2"/>
        <v>54</v>
      </c>
      <c r="M11" s="59">
        <f t="shared" si="2"/>
        <v>75</v>
      </c>
      <c r="N11" s="88">
        <f t="shared" si="2"/>
        <v>40</v>
      </c>
      <c r="O11" s="52">
        <f t="shared" si="2"/>
        <v>106</v>
      </c>
      <c r="P11" s="52">
        <f t="shared" si="2"/>
        <v>46</v>
      </c>
      <c r="Q11" s="52">
        <f t="shared" si="2"/>
        <v>60</v>
      </c>
      <c r="R11" s="73">
        <f t="shared" si="2"/>
        <v>35</v>
      </c>
      <c r="S11" s="52">
        <f t="shared" si="2"/>
        <v>83</v>
      </c>
      <c r="T11" s="52">
        <f t="shared" si="2"/>
        <v>34</v>
      </c>
      <c r="U11" s="59">
        <f t="shared" si="2"/>
        <v>49</v>
      </c>
      <c r="V11" s="73">
        <f t="shared" si="2"/>
        <v>33</v>
      </c>
      <c r="W11" s="52">
        <f t="shared" si="2"/>
        <v>67</v>
      </c>
      <c r="X11" s="52">
        <f t="shared" si="2"/>
        <v>30</v>
      </c>
      <c r="Y11" s="59">
        <f t="shared" si="2"/>
        <v>37</v>
      </c>
      <c r="Z11" s="88">
        <f t="shared" si="2"/>
        <v>26</v>
      </c>
    </row>
    <row r="12" spans="1:26">
      <c r="A12" s="93" t="s">
        <v>267</v>
      </c>
      <c r="B12" s="2" t="s">
        <v>259</v>
      </c>
      <c r="C12" s="65">
        <v>62</v>
      </c>
      <c r="D12" s="63">
        <v>29</v>
      </c>
      <c r="E12" s="63">
        <v>33</v>
      </c>
      <c r="F12" s="80">
        <v>16</v>
      </c>
      <c r="G12" s="65">
        <v>55</v>
      </c>
      <c r="H12" s="63">
        <v>24</v>
      </c>
      <c r="I12" s="63">
        <v>31</v>
      </c>
      <c r="J12" s="80">
        <v>16</v>
      </c>
      <c r="K12" s="65">
        <v>43</v>
      </c>
      <c r="L12" s="51">
        <v>20</v>
      </c>
      <c r="M12" s="58">
        <v>23</v>
      </c>
      <c r="N12" s="87">
        <v>14</v>
      </c>
      <c r="O12" s="63">
        <v>41</v>
      </c>
      <c r="P12" s="63">
        <v>19</v>
      </c>
      <c r="Q12" s="63">
        <v>22</v>
      </c>
      <c r="R12" s="72">
        <v>13</v>
      </c>
      <c r="S12" s="51">
        <v>44</v>
      </c>
      <c r="T12" s="51">
        <v>21</v>
      </c>
      <c r="U12" s="58">
        <v>23</v>
      </c>
      <c r="V12" s="72">
        <v>12</v>
      </c>
      <c r="W12" s="51">
        <v>40</v>
      </c>
      <c r="X12" s="51">
        <v>21</v>
      </c>
      <c r="Y12" s="58">
        <v>19</v>
      </c>
      <c r="Z12" s="87">
        <v>12</v>
      </c>
    </row>
    <row r="13" spans="1:26">
      <c r="A13" s="93"/>
      <c r="B13" s="2" t="s">
        <v>260</v>
      </c>
      <c r="C13" s="65">
        <v>59</v>
      </c>
      <c r="D13" s="63">
        <v>30</v>
      </c>
      <c r="E13" s="63">
        <v>29</v>
      </c>
      <c r="F13" s="80">
        <v>13</v>
      </c>
      <c r="G13" s="65">
        <v>50</v>
      </c>
      <c r="H13" s="63">
        <v>24</v>
      </c>
      <c r="I13" s="63">
        <v>26</v>
      </c>
      <c r="J13" s="80">
        <v>13</v>
      </c>
      <c r="K13" s="65">
        <v>48</v>
      </c>
      <c r="L13" s="51">
        <v>23</v>
      </c>
      <c r="M13" s="58">
        <v>25</v>
      </c>
      <c r="N13" s="87">
        <v>13</v>
      </c>
      <c r="O13" s="63">
        <v>41</v>
      </c>
      <c r="P13" s="63">
        <v>21</v>
      </c>
      <c r="Q13" s="63">
        <v>20</v>
      </c>
      <c r="R13" s="72">
        <v>13</v>
      </c>
      <c r="S13" s="51">
        <v>40</v>
      </c>
      <c r="T13" s="51">
        <v>20</v>
      </c>
      <c r="U13" s="58">
        <v>20</v>
      </c>
      <c r="V13" s="72">
        <v>14</v>
      </c>
      <c r="W13" s="51">
        <v>34</v>
      </c>
      <c r="X13" s="51">
        <v>18</v>
      </c>
      <c r="Y13" s="58">
        <v>16</v>
      </c>
      <c r="Z13" s="87">
        <v>12</v>
      </c>
    </row>
    <row r="14" spans="1:26">
      <c r="A14" s="93"/>
      <c r="B14" s="2" t="s">
        <v>261</v>
      </c>
      <c r="C14" s="65">
        <v>48</v>
      </c>
      <c r="D14" s="63">
        <v>22</v>
      </c>
      <c r="E14" s="63">
        <v>26</v>
      </c>
      <c r="F14" s="80">
        <v>9</v>
      </c>
      <c r="G14" s="65">
        <v>36</v>
      </c>
      <c r="H14" s="63">
        <v>19</v>
      </c>
      <c r="I14" s="63">
        <v>17</v>
      </c>
      <c r="J14" s="80">
        <v>8</v>
      </c>
      <c r="K14" s="65">
        <v>34</v>
      </c>
      <c r="L14" s="51">
        <v>16</v>
      </c>
      <c r="M14" s="58">
        <v>18</v>
      </c>
      <c r="N14" s="87">
        <v>8</v>
      </c>
      <c r="O14" s="63">
        <v>29</v>
      </c>
      <c r="P14" s="63">
        <v>13</v>
      </c>
      <c r="Q14" s="63">
        <v>16</v>
      </c>
      <c r="R14" s="72">
        <v>8</v>
      </c>
      <c r="S14" s="51">
        <v>19</v>
      </c>
      <c r="T14" s="51">
        <v>8</v>
      </c>
      <c r="U14" s="58">
        <v>11</v>
      </c>
      <c r="V14" s="72">
        <v>7</v>
      </c>
      <c r="W14" s="51">
        <v>19</v>
      </c>
      <c r="X14" s="51">
        <v>8</v>
      </c>
      <c r="Y14" s="58">
        <v>11</v>
      </c>
      <c r="Z14" s="87">
        <v>6</v>
      </c>
    </row>
    <row r="15" spans="1:26">
      <c r="A15" s="93"/>
      <c r="B15" s="2" t="s">
        <v>262</v>
      </c>
      <c r="C15" s="65">
        <v>52</v>
      </c>
      <c r="D15" s="63">
        <v>22</v>
      </c>
      <c r="E15" s="63">
        <v>30</v>
      </c>
      <c r="F15" s="80">
        <v>12</v>
      </c>
      <c r="G15" s="65">
        <v>51</v>
      </c>
      <c r="H15" s="63">
        <v>20</v>
      </c>
      <c r="I15" s="63">
        <v>31</v>
      </c>
      <c r="J15" s="80">
        <v>12</v>
      </c>
      <c r="K15" s="65">
        <v>44</v>
      </c>
      <c r="L15" s="51">
        <v>16</v>
      </c>
      <c r="M15" s="58">
        <v>28</v>
      </c>
      <c r="N15" s="87">
        <v>11</v>
      </c>
      <c r="O15" s="63">
        <v>36</v>
      </c>
      <c r="P15" s="63">
        <v>13</v>
      </c>
      <c r="Q15" s="63">
        <v>23</v>
      </c>
      <c r="R15" s="72">
        <v>11</v>
      </c>
      <c r="S15" s="51">
        <v>34</v>
      </c>
      <c r="T15" s="51">
        <v>15</v>
      </c>
      <c r="U15" s="58">
        <v>19</v>
      </c>
      <c r="V15" s="72">
        <v>10</v>
      </c>
      <c r="W15" s="51">
        <v>30</v>
      </c>
      <c r="X15" s="51">
        <v>12</v>
      </c>
      <c r="Y15" s="58">
        <v>18</v>
      </c>
      <c r="Z15" s="87">
        <v>10</v>
      </c>
    </row>
    <row r="16" spans="1:26">
      <c r="A16" s="94"/>
      <c r="B16" s="98"/>
      <c r="C16" s="66">
        <f t="shared" ref="C16:Z16" si="3">SUM(C12:C15)</f>
        <v>221</v>
      </c>
      <c r="D16" s="52">
        <f t="shared" si="3"/>
        <v>103</v>
      </c>
      <c r="E16" s="52">
        <f t="shared" si="3"/>
        <v>118</v>
      </c>
      <c r="F16" s="81">
        <f t="shared" si="3"/>
        <v>50</v>
      </c>
      <c r="G16" s="66">
        <f t="shared" si="3"/>
        <v>192</v>
      </c>
      <c r="H16" s="52">
        <f t="shared" si="3"/>
        <v>87</v>
      </c>
      <c r="I16" s="52">
        <f t="shared" si="3"/>
        <v>105</v>
      </c>
      <c r="J16" s="81">
        <f t="shared" si="3"/>
        <v>49</v>
      </c>
      <c r="K16" s="66">
        <f t="shared" si="3"/>
        <v>169</v>
      </c>
      <c r="L16" s="52">
        <f t="shared" si="3"/>
        <v>75</v>
      </c>
      <c r="M16" s="59">
        <f t="shared" si="3"/>
        <v>94</v>
      </c>
      <c r="N16" s="88">
        <f t="shared" si="3"/>
        <v>46</v>
      </c>
      <c r="O16" s="52">
        <f t="shared" si="3"/>
        <v>147</v>
      </c>
      <c r="P16" s="52">
        <f t="shared" si="3"/>
        <v>66</v>
      </c>
      <c r="Q16" s="52">
        <f t="shared" si="3"/>
        <v>81</v>
      </c>
      <c r="R16" s="73">
        <f t="shared" si="3"/>
        <v>45</v>
      </c>
      <c r="S16" s="52">
        <f t="shared" si="3"/>
        <v>137</v>
      </c>
      <c r="T16" s="52">
        <f t="shared" si="3"/>
        <v>64</v>
      </c>
      <c r="U16" s="59">
        <f t="shared" si="3"/>
        <v>73</v>
      </c>
      <c r="V16" s="73">
        <f t="shared" si="3"/>
        <v>43</v>
      </c>
      <c r="W16" s="52">
        <f t="shared" si="3"/>
        <v>123</v>
      </c>
      <c r="X16" s="52">
        <f t="shared" si="3"/>
        <v>59</v>
      </c>
      <c r="Y16" s="59">
        <f t="shared" si="3"/>
        <v>64</v>
      </c>
      <c r="Z16" s="88">
        <f t="shared" si="3"/>
        <v>40</v>
      </c>
    </row>
    <row r="17" spans="1:26">
      <c r="A17" s="93" t="s">
        <v>163</v>
      </c>
      <c r="B17" s="2" t="s">
        <v>263</v>
      </c>
      <c r="C17" s="65">
        <v>56</v>
      </c>
      <c r="D17" s="63">
        <v>23</v>
      </c>
      <c r="E17" s="63">
        <v>33</v>
      </c>
      <c r="F17" s="80">
        <v>21</v>
      </c>
      <c r="G17" s="65">
        <v>54</v>
      </c>
      <c r="H17" s="63">
        <v>23</v>
      </c>
      <c r="I17" s="63">
        <v>31</v>
      </c>
      <c r="J17" s="80">
        <v>20</v>
      </c>
      <c r="K17" s="65">
        <v>46</v>
      </c>
      <c r="L17" s="51">
        <v>19</v>
      </c>
      <c r="M17" s="58">
        <v>27</v>
      </c>
      <c r="N17" s="87">
        <v>19</v>
      </c>
      <c r="O17" s="63">
        <v>34</v>
      </c>
      <c r="P17" s="63">
        <v>12</v>
      </c>
      <c r="Q17" s="63">
        <v>22</v>
      </c>
      <c r="R17" s="72">
        <v>15</v>
      </c>
      <c r="S17" s="51">
        <v>30</v>
      </c>
      <c r="T17" s="51">
        <v>10</v>
      </c>
      <c r="U17" s="58">
        <v>20</v>
      </c>
      <c r="V17" s="72">
        <v>15</v>
      </c>
      <c r="W17" s="51">
        <v>32</v>
      </c>
      <c r="X17" s="51">
        <v>12</v>
      </c>
      <c r="Y17" s="58">
        <v>20</v>
      </c>
      <c r="Z17" s="87">
        <v>13</v>
      </c>
    </row>
    <row r="18" spans="1:26">
      <c r="A18" s="93"/>
      <c r="B18" s="2" t="s">
        <v>80</v>
      </c>
      <c r="C18" s="65">
        <v>29</v>
      </c>
      <c r="D18" s="63">
        <v>13</v>
      </c>
      <c r="E18" s="63">
        <v>16</v>
      </c>
      <c r="F18" s="80">
        <v>10</v>
      </c>
      <c r="G18" s="65">
        <v>24</v>
      </c>
      <c r="H18" s="63">
        <v>10</v>
      </c>
      <c r="I18" s="63">
        <v>14</v>
      </c>
      <c r="J18" s="80">
        <v>9</v>
      </c>
      <c r="K18" s="65">
        <v>24</v>
      </c>
      <c r="L18" s="51">
        <v>10</v>
      </c>
      <c r="M18" s="58">
        <v>14</v>
      </c>
      <c r="N18" s="87">
        <v>9</v>
      </c>
      <c r="O18" s="63">
        <v>19</v>
      </c>
      <c r="P18" s="63">
        <v>7</v>
      </c>
      <c r="Q18" s="63">
        <v>12</v>
      </c>
      <c r="R18" s="72">
        <v>9</v>
      </c>
      <c r="S18" s="51">
        <v>16</v>
      </c>
      <c r="T18" s="51">
        <v>6</v>
      </c>
      <c r="U18" s="58">
        <v>10</v>
      </c>
      <c r="V18" s="72">
        <v>8</v>
      </c>
      <c r="W18" s="51">
        <v>9</v>
      </c>
      <c r="X18" s="51">
        <v>4</v>
      </c>
      <c r="Y18" s="58">
        <v>5</v>
      </c>
      <c r="Z18" s="87">
        <v>4</v>
      </c>
    </row>
    <row r="19" spans="1:26">
      <c r="A19" s="93"/>
      <c r="B19" s="2" t="s">
        <v>264</v>
      </c>
      <c r="C19" s="65">
        <v>44</v>
      </c>
      <c r="D19" s="63">
        <v>19</v>
      </c>
      <c r="E19" s="63">
        <v>25</v>
      </c>
      <c r="F19" s="80">
        <v>15</v>
      </c>
      <c r="G19" s="65">
        <v>37</v>
      </c>
      <c r="H19" s="63">
        <v>16</v>
      </c>
      <c r="I19" s="63">
        <v>21</v>
      </c>
      <c r="J19" s="80">
        <v>13</v>
      </c>
      <c r="K19" s="65">
        <v>35</v>
      </c>
      <c r="L19" s="51">
        <v>16</v>
      </c>
      <c r="M19" s="58">
        <v>19</v>
      </c>
      <c r="N19" s="87">
        <v>12</v>
      </c>
      <c r="O19" s="63">
        <v>28</v>
      </c>
      <c r="P19" s="63">
        <v>13</v>
      </c>
      <c r="Q19" s="63">
        <v>15</v>
      </c>
      <c r="R19" s="72">
        <v>12</v>
      </c>
      <c r="S19" s="51">
        <v>25</v>
      </c>
      <c r="T19" s="51">
        <v>12</v>
      </c>
      <c r="U19" s="58">
        <v>13</v>
      </c>
      <c r="V19" s="72">
        <v>11</v>
      </c>
      <c r="W19" s="51">
        <v>12</v>
      </c>
      <c r="X19" s="51">
        <v>5</v>
      </c>
      <c r="Y19" s="58">
        <v>7</v>
      </c>
      <c r="Z19" s="87">
        <v>7</v>
      </c>
    </row>
    <row r="20" spans="1:26">
      <c r="A20" s="93"/>
      <c r="B20" s="2" t="s">
        <v>265</v>
      </c>
      <c r="C20" s="65">
        <v>49</v>
      </c>
      <c r="D20" s="63">
        <v>25</v>
      </c>
      <c r="E20" s="63">
        <v>24</v>
      </c>
      <c r="F20" s="80">
        <v>16</v>
      </c>
      <c r="G20" s="65">
        <v>43</v>
      </c>
      <c r="H20" s="63">
        <v>20</v>
      </c>
      <c r="I20" s="63">
        <v>23</v>
      </c>
      <c r="J20" s="80">
        <v>13</v>
      </c>
      <c r="K20" s="65">
        <v>42</v>
      </c>
      <c r="L20" s="51">
        <v>19</v>
      </c>
      <c r="M20" s="58">
        <v>23</v>
      </c>
      <c r="N20" s="87">
        <v>13</v>
      </c>
      <c r="O20" s="63">
        <v>35</v>
      </c>
      <c r="P20" s="63">
        <v>15</v>
      </c>
      <c r="Q20" s="63">
        <v>20</v>
      </c>
      <c r="R20" s="72">
        <v>13</v>
      </c>
      <c r="S20" s="51">
        <v>35</v>
      </c>
      <c r="T20" s="51">
        <v>14</v>
      </c>
      <c r="U20" s="58">
        <v>21</v>
      </c>
      <c r="V20" s="72">
        <v>12</v>
      </c>
      <c r="W20" s="51">
        <v>27</v>
      </c>
      <c r="X20" s="51">
        <v>10</v>
      </c>
      <c r="Y20" s="58">
        <v>17</v>
      </c>
      <c r="Z20" s="87">
        <v>12</v>
      </c>
    </row>
    <row r="21" spans="1:26" ht="15">
      <c r="A21" s="96"/>
      <c r="B21" s="112"/>
      <c r="C21" s="40">
        <f t="shared" ref="C21:Z21" si="4">SUM(C17:C20)</f>
        <v>178</v>
      </c>
      <c r="D21" s="44">
        <f t="shared" si="4"/>
        <v>80</v>
      </c>
      <c r="E21" s="44">
        <f t="shared" si="4"/>
        <v>98</v>
      </c>
      <c r="F21" s="83">
        <f t="shared" si="4"/>
        <v>62</v>
      </c>
      <c r="G21" s="40">
        <f t="shared" si="4"/>
        <v>158</v>
      </c>
      <c r="H21" s="44">
        <f t="shared" si="4"/>
        <v>69</v>
      </c>
      <c r="I21" s="44">
        <f t="shared" si="4"/>
        <v>89</v>
      </c>
      <c r="J21" s="83">
        <f t="shared" si="4"/>
        <v>55</v>
      </c>
      <c r="K21" s="40">
        <f t="shared" si="4"/>
        <v>147</v>
      </c>
      <c r="L21" s="44">
        <f t="shared" si="4"/>
        <v>64</v>
      </c>
      <c r="M21" s="61">
        <f t="shared" si="4"/>
        <v>83</v>
      </c>
      <c r="N21" s="90">
        <f t="shared" si="4"/>
        <v>53</v>
      </c>
      <c r="O21" s="44">
        <f t="shared" si="4"/>
        <v>116</v>
      </c>
      <c r="P21" s="44">
        <f t="shared" si="4"/>
        <v>47</v>
      </c>
      <c r="Q21" s="44">
        <f t="shared" si="4"/>
        <v>69</v>
      </c>
      <c r="R21" s="48">
        <f t="shared" si="4"/>
        <v>49</v>
      </c>
      <c r="S21" s="44">
        <f t="shared" si="4"/>
        <v>106</v>
      </c>
      <c r="T21" s="44">
        <f t="shared" si="4"/>
        <v>42</v>
      </c>
      <c r="U21" s="61">
        <f t="shared" si="4"/>
        <v>64</v>
      </c>
      <c r="V21" s="48">
        <f t="shared" si="4"/>
        <v>46</v>
      </c>
      <c r="W21" s="44">
        <f t="shared" si="4"/>
        <v>80</v>
      </c>
      <c r="X21" s="44">
        <f t="shared" si="4"/>
        <v>31</v>
      </c>
      <c r="Y21" s="61">
        <f t="shared" si="4"/>
        <v>49</v>
      </c>
      <c r="Z21" s="90">
        <f t="shared" si="4"/>
        <v>36</v>
      </c>
    </row>
    <row r="22" spans="1:26">
      <c r="A22" s="111"/>
    </row>
    <row r="23" spans="1:26">
      <c r="A23" s="111"/>
    </row>
    <row r="24" spans="1:26">
      <c r="A24" s="111"/>
    </row>
    <row r="25" spans="1:26">
      <c r="A25" s="111"/>
    </row>
    <row r="26" spans="1:26">
      <c r="A26" s="111"/>
    </row>
    <row r="27" spans="1:26">
      <c r="A27" s="111"/>
    </row>
    <row r="28" spans="1:26">
      <c r="A28" s="111"/>
      <c r="B28" s="111"/>
      <c r="C28" s="114"/>
      <c r="D28" s="114"/>
      <c r="E28" s="114"/>
      <c r="F28" s="114"/>
    </row>
    <row r="29" spans="1:26">
      <c r="A29" s="111"/>
    </row>
    <row r="30" spans="1:26">
      <c r="A30" s="111"/>
    </row>
    <row r="31" spans="1:26">
      <c r="A31" s="111"/>
    </row>
    <row r="32" spans="1:26">
      <c r="A32" s="111"/>
    </row>
    <row r="33" spans="1:1">
      <c r="A33" s="111"/>
    </row>
  </sheetData>
  <mergeCells count="23">
    <mergeCell ref="C1:F1"/>
    <mergeCell ref="G1:J1"/>
    <mergeCell ref="K1:N1"/>
    <mergeCell ref="O1:R1"/>
    <mergeCell ref="S1:V1"/>
    <mergeCell ref="W1:Z1"/>
    <mergeCell ref="C2:E2"/>
    <mergeCell ref="G2:I2"/>
    <mergeCell ref="K2:M2"/>
    <mergeCell ref="O2:Q2"/>
    <mergeCell ref="S2:U2"/>
    <mergeCell ref="W2:Y2"/>
    <mergeCell ref="A1:B4"/>
    <mergeCell ref="F2:F3"/>
    <mergeCell ref="J2:J3"/>
    <mergeCell ref="N2:N3"/>
    <mergeCell ref="R2:R3"/>
    <mergeCell ref="V2:V3"/>
    <mergeCell ref="Z2:Z3"/>
    <mergeCell ref="A5:A8"/>
    <mergeCell ref="A9:A11"/>
    <mergeCell ref="A12:A16"/>
    <mergeCell ref="A17:A21"/>
  </mergeCells>
  <phoneticPr fontId="2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日野上</vt:lpstr>
      <vt:lpstr>山上</vt:lpstr>
      <vt:lpstr>阿毘縁</vt:lpstr>
      <vt:lpstr>大宮</vt:lpstr>
      <vt:lpstr>多里</vt:lpstr>
      <vt:lpstr>石見</vt:lpstr>
      <vt:lpstr>福栄</vt:lpstr>
    </vt:vector>
  </TitlesOfParts>
  <Company>nichinan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長谷川 悟</dc:creator>
  <cp:lastModifiedBy>長谷川 悟</cp:lastModifiedBy>
  <dcterms:created xsi:type="dcterms:W3CDTF">2022-04-05T23:45:02Z</dcterms:created>
  <dcterms:modified xsi:type="dcterms:W3CDTF">2025-05-08T23:37:26Z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2025-05-08T23:37:26Z</vt:filetime>
  </property>
</Properties>
</file>